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b.brodniewicz\Documents\Siatki\Siatki 2025_26\Aktualne na stronę\"/>
    </mc:Choice>
  </mc:AlternateContent>
  <xr:revisionPtr revIDLastSave="0" documentId="8_{64F1DB53-90C5-4176-953F-04E36FB2BDEC}" xr6:coauthVersionLast="36" xr6:coauthVersionMax="36" xr10:uidLastSave="{00000000-0000-0000-0000-000000000000}"/>
  <bookViews>
    <workbookView xWindow="0" yWindow="504" windowWidth="28800" windowHeight="16176" activeTab="3" xr2:uid="{00000000-000D-0000-FFFF-FFFF00000000}"/>
  </bookViews>
  <sheets>
    <sheet name="Wind Instruments 1" sheetId="1" r:id="rId1"/>
    <sheet name="Saxophone 1" sheetId="2" r:id="rId2"/>
    <sheet name="Wind Instruments 2" sheetId="4" r:id="rId3"/>
    <sheet name="Saxophone 2" sheetId="5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" i="5" l="1"/>
  <c r="R7" i="5"/>
  <c r="R8" i="5"/>
  <c r="R9" i="5"/>
  <c r="R10" i="5"/>
  <c r="R12" i="5"/>
  <c r="R13" i="5"/>
  <c r="R14" i="5"/>
  <c r="R15" i="5"/>
  <c r="R16" i="5"/>
  <c r="R17" i="5"/>
  <c r="R18" i="5"/>
  <c r="R19" i="5"/>
  <c r="R38" i="5"/>
  <c r="R39" i="5"/>
  <c r="R41" i="5"/>
  <c r="R42" i="5"/>
  <c r="R43" i="5"/>
  <c r="R1048573" i="5"/>
  <c r="P44" i="5"/>
  <c r="N44" i="5"/>
  <c r="M44" i="5"/>
  <c r="K44" i="5"/>
  <c r="J44" i="5"/>
  <c r="H44" i="5"/>
  <c r="G44" i="5"/>
  <c r="E44" i="5"/>
  <c r="P42" i="4"/>
  <c r="N42" i="4"/>
  <c r="M42" i="4"/>
  <c r="K42" i="4"/>
  <c r="J42" i="4"/>
  <c r="H42" i="4"/>
  <c r="G42" i="4"/>
  <c r="E42" i="4"/>
  <c r="R20" i="5" l="1"/>
  <c r="R22" i="5" s="1"/>
  <c r="R44" i="5"/>
  <c r="X21" i="2"/>
  <c r="W21" i="2"/>
  <c r="Q43" i="5" l="1"/>
  <c r="Q42" i="5"/>
  <c r="Q41" i="5"/>
  <c r="Q39" i="5"/>
  <c r="Q38" i="5"/>
  <c r="Q37" i="5"/>
  <c r="R41" i="4"/>
  <c r="Q41" i="4"/>
  <c r="R40" i="4"/>
  <c r="Q40" i="4"/>
  <c r="R39" i="4"/>
  <c r="Q39" i="4"/>
  <c r="R37" i="4"/>
  <c r="Q37" i="4"/>
  <c r="R36" i="4"/>
  <c r="Q36" i="4"/>
  <c r="Q35" i="4"/>
  <c r="X6" i="2"/>
  <c r="V47" i="1"/>
  <c r="T47" i="1"/>
  <c r="S47" i="1"/>
  <c r="Q47" i="1"/>
  <c r="P47" i="1"/>
  <c r="N47" i="1"/>
  <c r="M47" i="1"/>
  <c r="K47" i="1"/>
  <c r="H47" i="1"/>
  <c r="G47" i="1"/>
  <c r="E47" i="1"/>
  <c r="X45" i="1"/>
  <c r="W45" i="1"/>
  <c r="X44" i="1"/>
  <c r="W44" i="1"/>
  <c r="X43" i="1"/>
  <c r="W43" i="1"/>
  <c r="X42" i="1"/>
  <c r="W42" i="1"/>
  <c r="V49" i="2"/>
  <c r="T49" i="2"/>
  <c r="S49" i="2"/>
  <c r="Q49" i="2"/>
  <c r="P49" i="2"/>
  <c r="N49" i="2"/>
  <c r="M49" i="2"/>
  <c r="K49" i="2"/>
  <c r="J49" i="2"/>
  <c r="H49" i="2"/>
  <c r="G49" i="2"/>
  <c r="E49" i="2"/>
  <c r="X48" i="2"/>
  <c r="W48" i="2"/>
  <c r="X47" i="2"/>
  <c r="W47" i="2"/>
  <c r="X46" i="2"/>
  <c r="W46" i="2"/>
  <c r="X45" i="2"/>
  <c r="W45" i="2"/>
  <c r="G29" i="1"/>
  <c r="H29" i="1"/>
  <c r="J29" i="1"/>
  <c r="K29" i="1"/>
  <c r="M29" i="1"/>
  <c r="N29" i="1"/>
  <c r="P29" i="1"/>
  <c r="Q29" i="1"/>
  <c r="S29" i="1"/>
  <c r="T29" i="1"/>
  <c r="V29" i="1"/>
  <c r="E29" i="1"/>
  <c r="W8" i="1"/>
  <c r="X8" i="1"/>
  <c r="W9" i="1"/>
  <c r="X9" i="1"/>
  <c r="W10" i="1"/>
  <c r="X10" i="1"/>
  <c r="W11" i="1"/>
  <c r="X11" i="1"/>
  <c r="W12" i="1"/>
  <c r="X12" i="1"/>
  <c r="W13" i="1"/>
  <c r="X13" i="1"/>
  <c r="W14" i="1"/>
  <c r="X14" i="1"/>
  <c r="W15" i="1"/>
  <c r="X15" i="1"/>
  <c r="W16" i="1"/>
  <c r="X16" i="1"/>
  <c r="W17" i="1"/>
  <c r="X17" i="1"/>
  <c r="W18" i="1"/>
  <c r="X18" i="1"/>
  <c r="W19" i="1"/>
  <c r="X19" i="1"/>
  <c r="W20" i="1"/>
  <c r="X20" i="1"/>
  <c r="W21" i="1"/>
  <c r="X21" i="1"/>
  <c r="W22" i="1"/>
  <c r="X22" i="1"/>
  <c r="W23" i="1"/>
  <c r="X23" i="1"/>
  <c r="W24" i="1"/>
  <c r="X24" i="1"/>
  <c r="W25" i="1"/>
  <c r="X25" i="1"/>
  <c r="X7" i="1"/>
  <c r="W7" i="1"/>
  <c r="W7" i="2"/>
  <c r="W8" i="2"/>
  <c r="X8" i="2"/>
  <c r="W9" i="2"/>
  <c r="X9" i="2"/>
  <c r="W10" i="2"/>
  <c r="X10" i="2"/>
  <c r="W11" i="2"/>
  <c r="X11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2" i="2"/>
  <c r="X22" i="2"/>
  <c r="W23" i="2"/>
  <c r="X23" i="2"/>
  <c r="W24" i="2"/>
  <c r="X24" i="2"/>
  <c r="W25" i="2"/>
  <c r="X25" i="2"/>
  <c r="W6" i="2"/>
  <c r="Q6" i="5"/>
  <c r="G22" i="5"/>
  <c r="H22" i="5"/>
  <c r="J22" i="5"/>
  <c r="K22" i="5"/>
  <c r="M22" i="5"/>
  <c r="N22" i="5"/>
  <c r="P22" i="5"/>
  <c r="Q6" i="4"/>
  <c r="E23" i="4"/>
  <c r="Q18" i="4"/>
  <c r="Q19" i="4"/>
  <c r="Q20" i="4"/>
  <c r="Q15" i="4"/>
  <c r="Q16" i="4"/>
  <c r="Q17" i="4"/>
  <c r="Q10" i="4"/>
  <c r="Q11" i="4"/>
  <c r="Q12" i="4"/>
  <c r="Q13" i="4"/>
  <c r="Q14" i="4"/>
  <c r="Q7" i="4"/>
  <c r="Q8" i="4"/>
  <c r="Q9" i="4"/>
  <c r="P23" i="4"/>
  <c r="N23" i="4"/>
  <c r="M23" i="4"/>
  <c r="K23" i="4"/>
  <c r="H23" i="4"/>
  <c r="G23" i="4"/>
  <c r="E28" i="2"/>
  <c r="R42" i="4" l="1"/>
  <c r="W49" i="2"/>
  <c r="K32" i="1"/>
  <c r="W47" i="1"/>
  <c r="Q42" i="4"/>
  <c r="Q44" i="5"/>
  <c r="Q23" i="4"/>
  <c r="X49" i="2"/>
  <c r="X27" i="1"/>
  <c r="E32" i="1"/>
  <c r="Q32" i="1"/>
  <c r="N25" i="5"/>
  <c r="H25" i="5"/>
  <c r="K25" i="5"/>
  <c r="R6" i="4"/>
  <c r="Q16" i="5" l="1"/>
  <c r="R15" i="4" l="1"/>
  <c r="R17" i="4"/>
  <c r="J23" i="4"/>
  <c r="E26" i="4" l="1"/>
  <c r="N26" i="4"/>
  <c r="K26" i="4"/>
  <c r="H26" i="4"/>
  <c r="E22" i="5" l="1"/>
  <c r="Q19" i="5"/>
  <c r="Q18" i="5"/>
  <c r="Q17" i="5"/>
  <c r="Q15" i="5"/>
  <c r="Q14" i="5"/>
  <c r="Q13" i="5"/>
  <c r="Q12" i="5"/>
  <c r="Q11" i="5"/>
  <c r="Q10" i="5"/>
  <c r="Q9" i="5"/>
  <c r="Q8" i="5"/>
  <c r="Q7" i="5"/>
  <c r="R13" i="4"/>
  <c r="R12" i="4"/>
  <c r="R10" i="4"/>
  <c r="T28" i="2"/>
  <c r="S28" i="2"/>
  <c r="Q28" i="2"/>
  <c r="P28" i="2"/>
  <c r="N28" i="2"/>
  <c r="M28" i="2"/>
  <c r="K28" i="2"/>
  <c r="J28" i="2"/>
  <c r="H28" i="2"/>
  <c r="G28" i="2"/>
  <c r="V28" i="2"/>
  <c r="E25" i="5" l="1"/>
  <c r="Q22" i="5"/>
  <c r="W28" i="2"/>
  <c r="X26" i="2"/>
  <c r="X28" i="2" s="1"/>
  <c r="N31" i="2"/>
  <c r="E31" i="2"/>
  <c r="K31" i="2"/>
  <c r="Q31" i="2"/>
  <c r="T31" i="2"/>
  <c r="H31" i="2"/>
  <c r="R19" i="4" l="1"/>
  <c r="R14" i="4"/>
  <c r="R9" i="4"/>
  <c r="R8" i="4"/>
  <c r="R7" i="4"/>
  <c r="R21" i="4" l="1"/>
  <c r="R23" i="4" s="1"/>
  <c r="W29" i="1" l="1"/>
  <c r="X29" i="1"/>
  <c r="H32" i="1"/>
  <c r="T32" i="1"/>
  <c r="N32" i="1"/>
</calcChain>
</file>

<file path=xl/sharedStrings.xml><?xml version="1.0" encoding="utf-8"?>
<sst xmlns="http://schemas.openxmlformats.org/spreadsheetml/2006/main" count="796" uniqueCount="97">
  <si>
    <t>ECTS</t>
  </si>
  <si>
    <t>W/G</t>
  </si>
  <si>
    <t>E</t>
  </si>
  <si>
    <t>Ć</t>
  </si>
  <si>
    <t>Ects</t>
  </si>
  <si>
    <t>Module A - Obligatory Courses - 126 ECTS</t>
  </si>
  <si>
    <t>Course Name</t>
  </si>
  <si>
    <t>Module</t>
  </si>
  <si>
    <t>Year 1</t>
  </si>
  <si>
    <t>Year 2</t>
  </si>
  <si>
    <t>Year 3</t>
  </si>
  <si>
    <t>Credit Hours Total</t>
  </si>
  <si>
    <t>hrs</t>
  </si>
  <si>
    <t>assessment mode</t>
  </si>
  <si>
    <t>Specialist</t>
  </si>
  <si>
    <t>Major</t>
  </si>
  <si>
    <t>Core</t>
  </si>
  <si>
    <t>Obligatory</t>
  </si>
  <si>
    <t>Course Type</t>
  </si>
  <si>
    <t>Semester 1</t>
  </si>
  <si>
    <t>Semester 2</t>
  </si>
  <si>
    <t>Semester 3</t>
  </si>
  <si>
    <t>Semester 4</t>
  </si>
  <si>
    <t>Semester 5</t>
  </si>
  <si>
    <t>Semester 6</t>
  </si>
  <si>
    <t>L/I</t>
  </si>
  <si>
    <t>L/S</t>
  </si>
  <si>
    <t>AC/I</t>
  </si>
  <si>
    <t>AC</t>
  </si>
  <si>
    <t>AC/S</t>
  </si>
  <si>
    <t>EG</t>
  </si>
  <si>
    <t>P/F</t>
  </si>
  <si>
    <t>G</t>
  </si>
  <si>
    <t>TOTAL</t>
  </si>
  <si>
    <t xml:space="preserve">ELECTIVES - minimal ECTS credit requirements: </t>
  </si>
  <si>
    <t>ECTS Total</t>
  </si>
  <si>
    <t>PER YEAR</t>
  </si>
  <si>
    <t>HRS</t>
  </si>
  <si>
    <t>Module D - academy-wide elective courses. MINIMUM POOL of ECTS credits which supplement the 180-credit total required to complete first-cycle studies</t>
  </si>
  <si>
    <t>Principal Instrument</t>
  </si>
  <si>
    <t>Introduction to Research Methodology</t>
  </si>
  <si>
    <t>Collaborative Studio: Working with Piano Accompaniment</t>
  </si>
  <si>
    <t>Symphonic Orchestra and Brass Orchestra</t>
  </si>
  <si>
    <t>Orchestral Score Analysis and Performance with Elements of Sightplaying</t>
  </si>
  <si>
    <t>Orchestral Studies</t>
  </si>
  <si>
    <t>Specialist Literature Review</t>
  </si>
  <si>
    <t>History of Music</t>
  </si>
  <si>
    <t>Stage Performance Practice</t>
  </si>
  <si>
    <t>Ear Training</t>
  </si>
  <si>
    <t>History of Culture</t>
  </si>
  <si>
    <t>Cultural Animation and Marketing</t>
  </si>
  <si>
    <t>Copyright and Related Rights</t>
  </si>
  <si>
    <t>Library Training</t>
  </si>
  <si>
    <t>Health and Safety Training</t>
  </si>
  <si>
    <t>Foreign Language (B2 Level Exam)</t>
  </si>
  <si>
    <t>Physical Education (PE)</t>
  </si>
  <si>
    <t>IT for Music Professionals</t>
  </si>
  <si>
    <t>Harmony</t>
  </si>
  <si>
    <t>Harmony with Elements of Improvisation</t>
  </si>
  <si>
    <t>Monographic Lecture and Discussion Section</t>
  </si>
  <si>
    <t>Reed Building Technology (Oboe, Bassoon)</t>
  </si>
  <si>
    <t>Accompaniment Class Practice</t>
  </si>
  <si>
    <t>Elective</t>
  </si>
  <si>
    <t>SAXOPHONE First-Cycle Studies</t>
  </si>
  <si>
    <t>Module C - Teacher Training Course - 33 ECTS (separate schedule)</t>
  </si>
  <si>
    <t>Chamber Music</t>
  </si>
  <si>
    <t>Brass Band</t>
  </si>
  <si>
    <t>FLUTE, CLARINET, OBOE, BASSOON, TRUMPET, TROMBONE, HORN, EUPHONIUM Second-Cycle Studies</t>
  </si>
  <si>
    <r>
      <rPr>
        <b/>
        <sz val="16"/>
        <color theme="9" tint="-0.249977111117893"/>
        <rFont val="Calibri"/>
        <family val="2"/>
        <charset val="238"/>
        <scheme val="minor"/>
      </rPr>
      <t>Module D - academy-wide elective courses. MINIMUM POOL of ECTS credits which supplement the 180-credit total required to complete first-cycle studies</t>
    </r>
    <r>
      <rPr>
        <b/>
        <sz val="16"/>
        <color theme="9" tint="-0.249977111117893"/>
        <rFont val="Calibri"/>
        <family val="2"/>
        <scheme val="minor"/>
      </rPr>
      <t xml:space="preserve">																									</t>
    </r>
  </si>
  <si>
    <t>Diploma Paper Proseminar</t>
  </si>
  <si>
    <t>Diploma Paper Seminar</t>
  </si>
  <si>
    <t>Collaborative Studio: Practical Guide to Accompaniment</t>
  </si>
  <si>
    <t>Orchestral Score Analysis and Performance</t>
  </si>
  <si>
    <t>Introduction to Contemporary Music</t>
  </si>
  <si>
    <t>Introduction to Philosophy: Topics and Trends</t>
  </si>
  <si>
    <t>Music Rhetoric</t>
  </si>
  <si>
    <t>Fundamentals of Ethics</t>
  </si>
  <si>
    <t>Music Aesthetics</t>
  </si>
  <si>
    <t>Performance Practices in Early Music</t>
  </si>
  <si>
    <t>Seminar in Critique</t>
  </si>
  <si>
    <t>Seminar in Public Speaking</t>
  </si>
  <si>
    <t xml:space="preserve">ELECTIVES - minimal ECTS credit requirements:  </t>
  </si>
  <si>
    <t>SAXOPHONE Second-Cycle Studies</t>
  </si>
  <si>
    <t>Brass Orchestra</t>
  </si>
  <si>
    <t>Harmony with Elements of Jazz Improvisation</t>
  </si>
  <si>
    <t>Diploma Dissertation Proseminar</t>
  </si>
  <si>
    <t>Diploma Dissertation Seminar</t>
  </si>
  <si>
    <t>credit hrs</t>
  </si>
  <si>
    <t>ECTS core</t>
  </si>
  <si>
    <t xml:space="preserve">Module B - Elective Courses - min. 15 ECTS																	
																	</t>
  </si>
  <si>
    <t xml:space="preserve">Module B - elective courses - min. 15 ECTS	</t>
  </si>
  <si>
    <t>Module A - Obligatory Courses - 84 ECTS</t>
  </si>
  <si>
    <t>Module B - Elective Courses - min. 13 ECTS</t>
  </si>
  <si>
    <t>Module C: academy-wide elective courses. MINIMUM POOL of ECTS credits which supplement the 120-credit total required to complete second-cycle studies</t>
  </si>
  <si>
    <t>Analysis of a Musical Work</t>
  </si>
  <si>
    <t xml:space="preserve"> FLUTE, CLARINET, OBOE, BASSOON, TRUMPET, TROMBONE, HORN, TUBA, EUPHONIUM First-Cycle Studies</t>
  </si>
  <si>
    <t>Saxophone Orchestra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</si>
</sst>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0.0"/>
  </numFmts>
  <fonts count="49">
    <font>
      <sz val="11"/>
      <color theme="1"/>
      <name val="Calibri"/>
      <family val="2"/>
      <charset val="238"/>
      <scheme val="minor"/>
    </font>
    <font>
      <b/>
      <sz val="8"/>
      <name val="Trebuchet MS"/>
      <family val="2"/>
      <charset val="238"/>
    </font>
    <font>
      <sz val="11"/>
      <color rgb="FF006411"/>
      <name val="Calibri"/>
      <family val="2"/>
      <charset val="1"/>
    </font>
    <font>
      <sz val="11"/>
      <color rgb="FFFFFFFF"/>
      <name val="Calibri"/>
      <family val="2"/>
      <charset val="1"/>
    </font>
    <font>
      <sz val="8"/>
      <name val="Trebuchet MS"/>
      <family val="2"/>
      <charset val="238"/>
    </font>
    <font>
      <sz val="11"/>
      <color rgb="FF000000"/>
      <name val="Calibri"/>
      <family val="2"/>
      <charset val="1"/>
    </font>
    <font>
      <sz val="10"/>
      <name val="Trebuchet MS"/>
      <family val="2"/>
      <charset val="238"/>
    </font>
    <font>
      <b/>
      <sz val="10"/>
      <name val="Trebuchet MS"/>
      <family val="2"/>
      <charset val="238"/>
    </font>
    <font>
      <i/>
      <sz val="12"/>
      <color rgb="FF808080"/>
      <name val="Calibri"/>
      <family val="2"/>
      <charset val="1"/>
    </font>
    <font>
      <sz val="10"/>
      <color rgb="FF2A6099"/>
      <name val="Trebuchet MS"/>
      <family val="2"/>
      <charset val="238"/>
    </font>
    <font>
      <sz val="10"/>
      <color rgb="FF000000"/>
      <name val="Trebuchet MS"/>
      <family val="2"/>
      <charset val="238"/>
    </font>
    <font>
      <b/>
      <sz val="10"/>
      <color rgb="FF000000"/>
      <name val="Trebuchet MS"/>
      <family val="2"/>
      <charset val="238"/>
    </font>
    <font>
      <b/>
      <sz val="11"/>
      <color rgb="FF000000"/>
      <name val="Calibri"/>
      <family val="2"/>
      <charset val="1"/>
    </font>
    <font>
      <b/>
      <sz val="11"/>
      <color rgb="FFC9211E"/>
      <name val="Calibri"/>
      <family val="2"/>
      <charset val="1"/>
    </font>
    <font>
      <sz val="8"/>
      <color rgb="FF000000"/>
      <name val="Trebuchet MS"/>
      <family val="2"/>
      <charset val="238"/>
    </font>
    <font>
      <sz val="11"/>
      <color rgb="FF993300"/>
      <name val="Calibri"/>
      <family val="2"/>
      <charset val="1"/>
    </font>
    <font>
      <b/>
      <sz val="8"/>
      <color rgb="FF000000"/>
      <name val="Trebuchet MS"/>
      <family val="2"/>
      <charset val="238"/>
    </font>
    <font>
      <sz val="10"/>
      <color theme="1"/>
      <name val="Trebuchet MS"/>
      <family val="2"/>
      <charset val="238"/>
    </font>
    <font>
      <b/>
      <sz val="10"/>
      <color theme="1"/>
      <name val="Trebuchet MS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7"/>
      <name val="Trebuchet MS"/>
      <family val="2"/>
      <charset val="238"/>
    </font>
    <font>
      <b/>
      <sz val="7"/>
      <color rgb="FF000000"/>
      <name val="Calibri"/>
      <family val="2"/>
      <charset val="1"/>
    </font>
    <font>
      <sz val="16"/>
      <color theme="1"/>
      <name val="Calibri"/>
      <family val="2"/>
      <charset val="238"/>
      <scheme val="minor"/>
    </font>
    <font>
      <b/>
      <sz val="16"/>
      <color theme="9" tint="-0.249977111117893"/>
      <name val="Calibri (Tekst podstawowy)"/>
      <charset val="238"/>
    </font>
    <font>
      <b/>
      <sz val="11"/>
      <color theme="9"/>
      <name val="Calibri"/>
      <family val="2"/>
      <scheme val="minor"/>
    </font>
    <font>
      <sz val="16"/>
      <color theme="9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sz val="16"/>
      <name val="Trebuchet MS"/>
      <family val="2"/>
      <charset val="238"/>
    </font>
    <font>
      <sz val="16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4"/>
      <color theme="8"/>
      <name val="Trebuchet MS"/>
      <family val="2"/>
    </font>
    <font>
      <sz val="16"/>
      <color rgb="FF000000"/>
      <name val="Trebuchet MS"/>
      <family val="2"/>
    </font>
    <font>
      <b/>
      <sz val="14"/>
      <color theme="8"/>
      <name val="Calibri"/>
      <family val="2"/>
      <scheme val="minor"/>
    </font>
    <font>
      <b/>
      <sz val="12"/>
      <color theme="8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sz val="14"/>
      <color theme="9"/>
      <name val="Calibri"/>
      <family val="2"/>
      <charset val="238"/>
      <scheme val="minor"/>
    </font>
    <font>
      <sz val="14"/>
      <color theme="9"/>
      <name val="Trebuchet MS"/>
      <family val="2"/>
      <charset val="238"/>
    </font>
    <font>
      <sz val="14"/>
      <color rgb="FF000000"/>
      <name val="Trebuchet MS"/>
      <family val="2"/>
      <charset val="238"/>
    </font>
    <font>
      <b/>
      <sz val="14"/>
      <color theme="1"/>
      <name val="Calibri"/>
      <family val="2"/>
      <scheme val="minor"/>
    </font>
    <font>
      <b/>
      <sz val="10"/>
      <color rgb="FFFF0000"/>
      <name val="Trebuchet MS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Trebuchet MS"/>
      <family val="2"/>
    </font>
    <font>
      <b/>
      <sz val="14"/>
      <color theme="1"/>
      <name val="Calibri (Tekst podstawowy)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9" tint="-0.249977111117893"/>
      <name val="Calibri"/>
      <family val="2"/>
      <charset val="238"/>
      <scheme val="minor"/>
    </font>
    <font>
      <sz val="16"/>
      <name val="Trebuchet MS"/>
      <family val="2"/>
    </font>
    <font>
      <sz val="11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1FB714"/>
        <bgColor rgb="FF008080"/>
      </patternFill>
    </fill>
    <fill>
      <patternFill patternType="solid">
        <fgColor rgb="FF0066CC"/>
        <bgColor rgb="FF2A6099"/>
      </patternFill>
    </fill>
    <fill>
      <patternFill patternType="solid">
        <fgColor rgb="FF4600A5"/>
        <bgColor rgb="FF800080"/>
      </patternFill>
    </fill>
    <fill>
      <patternFill patternType="solid">
        <fgColor rgb="FF99CCFF"/>
        <bgColor rgb="FF9FB6C0"/>
      </patternFill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rgb="FFFFFFFF"/>
        <bgColor rgb="FF000000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slantDashDot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slantDashDot">
        <color auto="1"/>
      </top>
      <bottom style="medium">
        <color auto="1"/>
      </bottom>
      <diagonal/>
    </border>
    <border>
      <left style="thin">
        <color auto="1"/>
      </left>
      <right/>
      <top style="slantDashDot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slantDashDot">
        <color auto="1"/>
      </top>
      <bottom style="medium">
        <color auto="1"/>
      </bottom>
      <diagonal/>
    </border>
    <border>
      <left/>
      <right style="thin">
        <color auto="1"/>
      </right>
      <top style="slantDashDot">
        <color auto="1"/>
      </top>
      <bottom style="medium">
        <color auto="1"/>
      </bottom>
      <diagonal/>
    </border>
  </borders>
  <cellStyleXfs count="12">
    <xf numFmtId="0" fontId="0" fillId="0" borderId="0"/>
    <xf numFmtId="0" fontId="2" fillId="2" borderId="0" applyBorder="0" applyProtection="0"/>
    <xf numFmtId="0" fontId="3" fillId="3" borderId="0" applyBorder="0" applyProtection="0"/>
    <xf numFmtId="0" fontId="3" fillId="4" borderId="0" applyBorder="0" applyProtection="0"/>
    <xf numFmtId="0" fontId="3" fillId="5" borderId="0" applyBorder="0" applyProtection="0"/>
    <xf numFmtId="0" fontId="5" fillId="3" borderId="0" applyBorder="0" applyProtection="0"/>
    <xf numFmtId="0" fontId="5" fillId="6" borderId="0" applyBorder="0" applyProtection="0"/>
    <xf numFmtId="0" fontId="5" fillId="7" borderId="0" applyBorder="0" applyProtection="0"/>
    <xf numFmtId="0" fontId="8" fillId="0" borderId="0" applyBorder="0" applyProtection="0"/>
    <xf numFmtId="0" fontId="15" fillId="8" borderId="0" applyBorder="0" applyProtection="0"/>
    <xf numFmtId="0" fontId="5" fillId="9" borderId="0" applyBorder="0" applyProtection="0"/>
    <xf numFmtId="44" fontId="20" fillId="0" borderId="0" applyFont="0" applyFill="0" applyBorder="0" applyAlignment="0" applyProtection="0"/>
  </cellStyleXfs>
  <cellXfs count="578">
    <xf numFmtId="0" fontId="0" fillId="0" borderId="0" xfId="0"/>
    <xf numFmtId="0" fontId="4" fillId="0" borderId="8" xfId="2" applyFont="1" applyFill="1" applyBorder="1" applyAlignment="1" applyProtection="1">
      <alignment horizontal="center" vertical="center"/>
    </xf>
    <xf numFmtId="0" fontId="4" fillId="0" borderId="9" xfId="2" applyFont="1" applyFill="1" applyBorder="1" applyAlignment="1" applyProtection="1">
      <alignment horizontal="center" vertical="center"/>
    </xf>
    <xf numFmtId="0" fontId="4" fillId="0" borderId="9" xfId="5" applyFont="1" applyFill="1" applyBorder="1" applyAlignment="1" applyProtection="1">
      <alignment horizontal="center" vertical="center"/>
    </xf>
    <xf numFmtId="0" fontId="4" fillId="0" borderId="10" xfId="5" applyFont="1" applyFill="1" applyBorder="1" applyAlignment="1" applyProtection="1">
      <alignment horizontal="center" vertical="center"/>
    </xf>
    <xf numFmtId="0" fontId="4" fillId="0" borderId="11" xfId="3" applyFont="1" applyFill="1" applyBorder="1" applyAlignment="1" applyProtection="1">
      <alignment horizontal="center" vertical="center"/>
    </xf>
    <xf numFmtId="0" fontId="4" fillId="0" borderId="9" xfId="6" applyFont="1" applyFill="1" applyBorder="1" applyAlignment="1" applyProtection="1">
      <alignment horizontal="center" vertical="center"/>
    </xf>
    <xf numFmtId="0" fontId="4" fillId="0" borderId="9" xfId="3" applyFont="1" applyFill="1" applyBorder="1" applyAlignment="1" applyProtection="1">
      <alignment horizontal="center" vertical="center"/>
    </xf>
    <xf numFmtId="0" fontId="4" fillId="0" borderId="10" xfId="6" applyFont="1" applyFill="1" applyBorder="1" applyAlignment="1" applyProtection="1">
      <alignment horizontal="center" vertical="center"/>
    </xf>
    <xf numFmtId="0" fontId="4" fillId="0" borderId="8" xfId="4" applyFont="1" applyFill="1" applyBorder="1" applyAlignment="1" applyProtection="1">
      <alignment horizontal="center" vertical="center"/>
    </xf>
    <xf numFmtId="0" fontId="4" fillId="0" borderId="9" xfId="7" applyFont="1" applyFill="1" applyBorder="1" applyAlignment="1" applyProtection="1">
      <alignment horizontal="center" vertical="center"/>
    </xf>
    <xf numFmtId="0" fontId="4" fillId="0" borderId="9" xfId="4" applyFont="1" applyFill="1" applyBorder="1" applyAlignment="1" applyProtection="1">
      <alignment horizontal="center" vertical="center"/>
    </xf>
    <xf numFmtId="0" fontId="4" fillId="0" borderId="10" xfId="7" applyFont="1" applyFill="1" applyBorder="1" applyAlignment="1" applyProtection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15" xfId="2" applyFont="1" applyFill="1" applyBorder="1" applyAlignment="1" applyProtection="1">
      <alignment horizontal="center" vertical="center"/>
    </xf>
    <xf numFmtId="0" fontId="7" fillId="0" borderId="16" xfId="2" applyFont="1" applyFill="1" applyBorder="1" applyAlignment="1" applyProtection="1">
      <alignment horizontal="center" vertical="center"/>
    </xf>
    <xf numFmtId="0" fontId="7" fillId="0" borderId="16" xfId="3" applyFont="1" applyFill="1" applyBorder="1" applyAlignment="1" applyProtection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8" xfId="2" applyFont="1" applyFill="1" applyBorder="1" applyAlignment="1" applyProtection="1">
      <alignment horizontal="center" vertical="center"/>
    </xf>
    <xf numFmtId="0" fontId="7" fillId="0" borderId="12" xfId="2" applyFont="1" applyFill="1" applyBorder="1" applyAlignment="1" applyProtection="1">
      <alignment horizontal="center" vertical="center"/>
    </xf>
    <xf numFmtId="0" fontId="7" fillId="0" borderId="12" xfId="5" applyFont="1" applyFill="1" applyBorder="1" applyAlignment="1" applyProtection="1">
      <alignment horizontal="center" vertical="center"/>
    </xf>
    <xf numFmtId="0" fontId="7" fillId="0" borderId="19" xfId="5" applyFont="1" applyFill="1" applyBorder="1" applyAlignment="1" applyProtection="1">
      <alignment horizontal="center" vertical="center"/>
    </xf>
    <xf numFmtId="0" fontId="7" fillId="0" borderId="18" xfId="3" applyFont="1" applyFill="1" applyBorder="1" applyAlignment="1" applyProtection="1">
      <alignment horizontal="center" vertical="center"/>
    </xf>
    <xf numFmtId="0" fontId="7" fillId="0" borderId="12" xfId="6" applyFont="1" applyFill="1" applyBorder="1" applyAlignment="1" applyProtection="1">
      <alignment horizontal="center" vertical="center"/>
    </xf>
    <xf numFmtId="0" fontId="7" fillId="0" borderId="12" xfId="3" applyFont="1" applyFill="1" applyBorder="1" applyAlignment="1" applyProtection="1">
      <alignment horizontal="center" vertical="center"/>
    </xf>
    <xf numFmtId="0" fontId="7" fillId="0" borderId="19" xfId="6" applyFont="1" applyFill="1" applyBorder="1" applyAlignment="1" applyProtection="1">
      <alignment horizontal="center" vertical="center"/>
    </xf>
    <xf numFmtId="0" fontId="7" fillId="0" borderId="18" xfId="4" applyFont="1" applyFill="1" applyBorder="1" applyAlignment="1" applyProtection="1">
      <alignment horizontal="center" vertical="center"/>
    </xf>
    <xf numFmtId="0" fontId="7" fillId="0" borderId="12" xfId="7" applyFont="1" applyFill="1" applyBorder="1" applyAlignment="1" applyProtection="1">
      <alignment horizontal="center" vertical="center"/>
    </xf>
    <xf numFmtId="0" fontId="7" fillId="0" borderId="12" xfId="4" applyFont="1" applyFill="1" applyBorder="1" applyAlignment="1" applyProtection="1">
      <alignment horizontal="center" vertical="center"/>
    </xf>
    <xf numFmtId="0" fontId="7" fillId="0" borderId="19" xfId="7" applyFont="1" applyFill="1" applyBorder="1" applyAlignment="1" applyProtection="1">
      <alignment horizontal="center" vertical="center"/>
    </xf>
    <xf numFmtId="0" fontId="7" fillId="0" borderId="5" xfId="2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 applyProtection="1">
      <alignment horizontal="center" vertical="center"/>
    </xf>
    <xf numFmtId="0" fontId="7" fillId="0" borderId="1" xfId="5" applyFont="1" applyFill="1" applyBorder="1" applyAlignment="1" applyProtection="1">
      <alignment horizontal="center" vertical="center"/>
    </xf>
    <xf numFmtId="0" fontId="7" fillId="0" borderId="1" xfId="2" applyFont="1" applyFill="1" applyBorder="1" applyAlignment="1" applyProtection="1">
      <alignment horizontal="center" vertical="center"/>
    </xf>
    <xf numFmtId="0" fontId="7" fillId="0" borderId="6" xfId="5" applyFont="1" applyFill="1" applyBorder="1" applyAlignment="1" applyProtection="1">
      <alignment horizontal="center" vertical="center"/>
    </xf>
    <xf numFmtId="0" fontId="7" fillId="0" borderId="5" xfId="3" applyFont="1" applyFill="1" applyBorder="1" applyAlignment="1" applyProtection="1">
      <alignment horizontal="center" vertical="center"/>
    </xf>
    <xf numFmtId="0" fontId="7" fillId="0" borderId="1" xfId="6" applyFont="1" applyFill="1" applyBorder="1" applyAlignment="1" applyProtection="1">
      <alignment horizontal="center" vertical="center"/>
    </xf>
    <xf numFmtId="0" fontId="7" fillId="0" borderId="6" xfId="6" applyFont="1" applyFill="1" applyBorder="1" applyAlignment="1" applyProtection="1">
      <alignment horizontal="center" vertical="center"/>
    </xf>
    <xf numFmtId="0" fontId="7" fillId="0" borderId="5" xfId="4" applyFont="1" applyFill="1" applyBorder="1" applyAlignment="1" applyProtection="1">
      <alignment horizontal="center" vertical="center"/>
    </xf>
    <xf numFmtId="0" fontId="7" fillId="0" borderId="1" xfId="4" applyFont="1" applyFill="1" applyBorder="1" applyAlignment="1" applyProtection="1">
      <alignment horizontal="center" vertical="center"/>
    </xf>
    <xf numFmtId="0" fontId="7" fillId="0" borderId="1" xfId="7" applyFont="1" applyFill="1" applyBorder="1" applyAlignment="1" applyProtection="1">
      <alignment horizontal="center" vertical="center"/>
    </xf>
    <xf numFmtId="0" fontId="7" fillId="0" borderId="6" xfId="7" applyFont="1" applyFill="1" applyBorder="1" applyAlignment="1" applyProtection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14" xfId="8" applyFont="1" applyBorder="1" applyAlignment="1" applyProtection="1">
      <alignment horizontal="center" vertical="center"/>
    </xf>
    <xf numFmtId="0" fontId="7" fillId="0" borderId="9" xfId="6" applyFont="1" applyFill="1" applyBorder="1" applyAlignment="1" applyProtection="1">
      <alignment horizontal="center" vertical="center"/>
    </xf>
    <xf numFmtId="0" fontId="7" fillId="0" borderId="9" xfId="3" applyFont="1" applyFill="1" applyBorder="1" applyAlignment="1" applyProtection="1">
      <alignment horizontal="center" vertical="center"/>
    </xf>
    <xf numFmtId="0" fontId="7" fillId="0" borderId="7" xfId="3" applyFont="1" applyFill="1" applyBorder="1" applyAlignment="1" applyProtection="1">
      <alignment horizontal="center" vertical="center"/>
    </xf>
    <xf numFmtId="0" fontId="7" fillId="0" borderId="20" xfId="6" applyFont="1" applyFill="1" applyBorder="1" applyAlignment="1" applyProtection="1">
      <alignment horizontal="center" vertical="center"/>
    </xf>
    <xf numFmtId="0" fontId="7" fillId="0" borderId="8" xfId="2" applyFont="1" applyFill="1" applyBorder="1" applyAlignment="1" applyProtection="1">
      <alignment horizontal="center" vertical="center"/>
    </xf>
    <xf numFmtId="0" fontId="7" fillId="0" borderId="9" xfId="5" applyFont="1" applyFill="1" applyBorder="1" applyAlignment="1" applyProtection="1">
      <alignment horizontal="center" vertical="center"/>
    </xf>
    <xf numFmtId="0" fontId="7" fillId="0" borderId="9" xfId="2" applyFont="1" applyFill="1" applyBorder="1" applyAlignment="1" applyProtection="1">
      <alignment horizontal="center" vertical="center"/>
    </xf>
    <xf numFmtId="0" fontId="7" fillId="0" borderId="10" xfId="5" applyFont="1" applyFill="1" applyBorder="1" applyAlignment="1" applyProtection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23" xfId="2" applyFont="1" applyFill="1" applyBorder="1" applyAlignment="1" applyProtection="1">
      <alignment horizontal="center" vertical="center"/>
    </xf>
    <xf numFmtId="0" fontId="7" fillId="0" borderId="10" xfId="6" applyFont="1" applyFill="1" applyBorder="1" applyAlignment="1" applyProtection="1">
      <alignment horizontal="center" vertical="center"/>
    </xf>
    <xf numFmtId="0" fontId="7" fillId="0" borderId="8" xfId="4" applyFont="1" applyFill="1" applyBorder="1" applyAlignment="1" applyProtection="1">
      <alignment horizontal="center" vertical="center"/>
    </xf>
    <xf numFmtId="0" fontId="7" fillId="0" borderId="9" xfId="7" applyFont="1" applyFill="1" applyBorder="1" applyAlignment="1" applyProtection="1">
      <alignment horizontal="center" vertical="center"/>
    </xf>
    <xf numFmtId="0" fontId="7" fillId="0" borderId="9" xfId="4" applyFont="1" applyFill="1" applyBorder="1" applyAlignment="1" applyProtection="1">
      <alignment horizontal="center" vertical="center"/>
    </xf>
    <xf numFmtId="0" fontId="7" fillId="0" borderId="10" xfId="7" applyFont="1" applyFill="1" applyBorder="1" applyAlignment="1" applyProtection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24" xfId="0" applyBorder="1"/>
    <xf numFmtId="0" fontId="14" fillId="0" borderId="0" xfId="0" applyFont="1"/>
    <xf numFmtId="0" fontId="4" fillId="0" borderId="0" xfId="0" applyFont="1" applyAlignment="1">
      <alignment horizontal="center" vertical="center"/>
    </xf>
    <xf numFmtId="0" fontId="1" fillId="0" borderId="12" xfId="3" applyFont="1" applyFill="1" applyBorder="1" applyAlignment="1" applyProtection="1">
      <alignment horizontal="center" vertical="center"/>
    </xf>
    <xf numFmtId="1" fontId="1" fillId="0" borderId="12" xfId="6" applyNumberFormat="1" applyFont="1" applyFill="1" applyBorder="1" applyAlignment="1" applyProtection="1">
      <alignment horizontal="center" vertical="center"/>
    </xf>
    <xf numFmtId="0" fontId="1" fillId="0" borderId="12" xfId="4" applyFont="1" applyFill="1" applyBorder="1" applyAlignment="1" applyProtection="1">
      <alignment horizontal="center" vertical="center"/>
    </xf>
    <xf numFmtId="0" fontId="1" fillId="0" borderId="12" xfId="7" applyFont="1" applyFill="1" applyBorder="1" applyAlignment="1" applyProtection="1">
      <alignment horizontal="center" vertical="center"/>
    </xf>
    <xf numFmtId="0" fontId="10" fillId="10" borderId="0" xfId="0" applyFont="1" applyFill="1"/>
    <xf numFmtId="0" fontId="7" fillId="0" borderId="16" xfId="5" applyFont="1" applyFill="1" applyBorder="1" applyAlignment="1" applyProtection="1">
      <alignment horizontal="center" vertical="center"/>
    </xf>
    <xf numFmtId="0" fontId="7" fillId="0" borderId="27" xfId="2" applyFont="1" applyFill="1" applyBorder="1" applyAlignment="1" applyProtection="1">
      <alignment horizontal="center" vertical="center"/>
    </xf>
    <xf numFmtId="0" fontId="7" fillId="0" borderId="28" xfId="3" applyFont="1" applyFill="1" applyBorder="1" applyAlignment="1" applyProtection="1">
      <alignment horizontal="center" vertical="center"/>
    </xf>
    <xf numFmtId="0" fontId="7" fillId="0" borderId="29" xfId="5" applyFont="1" applyFill="1" applyBorder="1" applyAlignment="1" applyProtection="1">
      <alignment horizontal="center" vertical="center"/>
    </xf>
    <xf numFmtId="0" fontId="7" fillId="0" borderId="28" xfId="2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7" xfId="3" applyFont="1" applyFill="1" applyBorder="1" applyAlignment="1" applyProtection="1">
      <alignment horizontal="center" vertical="center"/>
    </xf>
    <xf numFmtId="0" fontId="4" fillId="0" borderId="28" xfId="2" applyFont="1" applyFill="1" applyBorder="1" applyAlignment="1" applyProtection="1">
      <alignment horizontal="center" vertical="center"/>
    </xf>
    <xf numFmtId="0" fontId="4" fillId="0" borderId="28" xfId="6" applyFont="1" applyFill="1" applyBorder="1" applyAlignment="1" applyProtection="1">
      <alignment horizontal="center" vertical="center"/>
    </xf>
    <xf numFmtId="0" fontId="4" fillId="0" borderId="28" xfId="3" applyFont="1" applyFill="1" applyBorder="1" applyAlignment="1" applyProtection="1">
      <alignment horizontal="center" vertical="center"/>
    </xf>
    <xf numFmtId="0" fontId="4" fillId="0" borderId="29" xfId="6" applyFont="1" applyFill="1" applyBorder="1" applyAlignment="1" applyProtection="1">
      <alignment horizontal="center" vertical="center"/>
    </xf>
    <xf numFmtId="0" fontId="6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23" xfId="2" applyFont="1" applyFill="1" applyBorder="1" applyAlignment="1" applyProtection="1">
      <alignment horizontal="center" vertical="center"/>
    </xf>
    <xf numFmtId="0" fontId="1" fillId="0" borderId="23" xfId="5" applyFont="1" applyFill="1" applyBorder="1" applyAlignment="1" applyProtection="1">
      <alignment horizontal="center" vertical="center"/>
    </xf>
    <xf numFmtId="0" fontId="6" fillId="10" borderId="0" xfId="0" applyFont="1" applyFill="1"/>
    <xf numFmtId="0" fontId="6" fillId="10" borderId="0" xfId="0" applyFont="1" applyFill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6" xfId="5" applyFont="1" applyFill="1" applyBorder="1" applyAlignment="1" applyProtection="1">
      <alignment horizontal="center" vertical="center"/>
    </xf>
    <xf numFmtId="0" fontId="18" fillId="0" borderId="16" xfId="2" applyFont="1" applyFill="1" applyBorder="1" applyAlignment="1" applyProtection="1">
      <alignment horizontal="center" vertical="center"/>
    </xf>
    <xf numFmtId="0" fontId="18" fillId="0" borderId="17" xfId="5" applyFont="1" applyFill="1" applyBorder="1" applyAlignment="1" applyProtection="1">
      <alignment horizontal="center" vertical="center"/>
    </xf>
    <xf numFmtId="0" fontId="18" fillId="0" borderId="15" xfId="3" applyFont="1" applyFill="1" applyBorder="1" applyAlignment="1" applyProtection="1">
      <alignment horizontal="center" vertical="center"/>
    </xf>
    <xf numFmtId="0" fontId="18" fillId="0" borderId="16" xfId="6" applyFont="1" applyFill="1" applyBorder="1" applyAlignment="1" applyProtection="1">
      <alignment horizontal="center" vertical="center"/>
    </xf>
    <xf numFmtId="0" fontId="18" fillId="0" borderId="16" xfId="3" applyFont="1" applyFill="1" applyBorder="1" applyAlignment="1" applyProtection="1">
      <alignment horizontal="center" vertical="center"/>
    </xf>
    <xf numFmtId="0" fontId="18" fillId="0" borderId="17" xfId="6" applyFont="1" applyFill="1" applyBorder="1" applyAlignment="1" applyProtection="1">
      <alignment horizontal="center" vertical="center"/>
    </xf>
    <xf numFmtId="0" fontId="18" fillId="0" borderId="15" xfId="4" applyFont="1" applyFill="1" applyBorder="1" applyAlignment="1" applyProtection="1">
      <alignment horizontal="center" vertical="center"/>
    </xf>
    <xf numFmtId="0" fontId="18" fillId="0" borderId="16" xfId="7" applyFont="1" applyFill="1" applyBorder="1" applyAlignment="1" applyProtection="1">
      <alignment horizontal="center" vertical="center"/>
    </xf>
    <xf numFmtId="0" fontId="18" fillId="0" borderId="16" xfId="4" applyFont="1" applyFill="1" applyBorder="1" applyAlignment="1" applyProtection="1">
      <alignment horizontal="center" vertical="center"/>
    </xf>
    <xf numFmtId="0" fontId="18" fillId="0" borderId="17" xfId="7" applyFont="1" applyFill="1" applyBorder="1" applyAlignment="1" applyProtection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7" fillId="0" borderId="28" xfId="5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 applyProtection="1">
      <alignment horizontal="center" vertical="center"/>
    </xf>
    <xf numFmtId="0" fontId="7" fillId="0" borderId="32" xfId="3" applyFont="1" applyFill="1" applyBorder="1" applyAlignment="1" applyProtection="1">
      <alignment horizontal="center" vertical="center"/>
    </xf>
    <xf numFmtId="0" fontId="7" fillId="0" borderId="28" xfId="6" applyFont="1" applyFill="1" applyBorder="1" applyAlignment="1" applyProtection="1">
      <alignment horizontal="center" vertical="center"/>
    </xf>
    <xf numFmtId="0" fontId="7" fillId="0" borderId="31" xfId="3" applyFont="1" applyFill="1" applyBorder="1" applyAlignment="1" applyProtection="1">
      <alignment horizontal="center" vertical="center"/>
    </xf>
    <xf numFmtId="0" fontId="7" fillId="0" borderId="29" xfId="6" applyFont="1" applyFill="1" applyBorder="1" applyAlignment="1" applyProtection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6" xfId="2" applyFont="1" applyFill="1" applyBorder="1" applyAlignment="1" applyProtection="1">
      <alignment horizontal="center" vertical="center"/>
    </xf>
    <xf numFmtId="0" fontId="7" fillId="0" borderId="4" xfId="5" applyFont="1" applyFill="1" applyBorder="1" applyAlignment="1" applyProtection="1">
      <alignment horizontal="center" vertical="center"/>
    </xf>
    <xf numFmtId="0" fontId="7" fillId="0" borderId="34" xfId="3" applyFont="1" applyFill="1" applyBorder="1" applyAlignment="1" applyProtection="1">
      <alignment horizontal="center" vertical="center"/>
    </xf>
    <xf numFmtId="0" fontId="7" fillId="0" borderId="4" xfId="6" applyFont="1" applyFill="1" applyBorder="1" applyAlignment="1" applyProtection="1">
      <alignment horizontal="center" vertical="center"/>
    </xf>
    <xf numFmtId="0" fontId="7" fillId="0" borderId="16" xfId="4" applyFont="1" applyFill="1" applyBorder="1" applyAlignment="1" applyProtection="1">
      <alignment horizontal="center" vertical="center"/>
    </xf>
    <xf numFmtId="0" fontId="7" fillId="0" borderId="17" xfId="7" applyFont="1" applyFill="1" applyBorder="1" applyAlignment="1" applyProtection="1">
      <alignment horizontal="center" vertical="center"/>
    </xf>
    <xf numFmtId="0" fontId="7" fillId="0" borderId="27" xfId="4" applyFont="1" applyFill="1" applyBorder="1" applyAlignment="1" applyProtection="1">
      <alignment horizontal="center" vertical="center"/>
    </xf>
    <xf numFmtId="0" fontId="7" fillId="0" borderId="28" xfId="4" applyFont="1" applyFill="1" applyBorder="1" applyAlignment="1" applyProtection="1">
      <alignment horizontal="center" vertical="center"/>
    </xf>
    <xf numFmtId="0" fontId="7" fillId="0" borderId="28" xfId="7" applyFont="1" applyFill="1" applyBorder="1" applyAlignment="1" applyProtection="1">
      <alignment horizontal="center" vertical="center"/>
    </xf>
    <xf numFmtId="0" fontId="7" fillId="0" borderId="29" xfId="7" applyFont="1" applyFill="1" applyBorder="1" applyAlignment="1" applyProtection="1">
      <alignment horizontal="center" vertical="center"/>
    </xf>
    <xf numFmtId="0" fontId="7" fillId="0" borderId="11" xfId="3" applyFont="1" applyFill="1" applyBorder="1" applyAlignment="1" applyProtection="1">
      <alignment horizontal="center" vertical="center"/>
    </xf>
    <xf numFmtId="0" fontId="7" fillId="0" borderId="37" xfId="2" applyFont="1" applyFill="1" applyBorder="1" applyAlignment="1" applyProtection="1">
      <alignment horizontal="center" vertical="center"/>
    </xf>
    <xf numFmtId="0" fontId="7" fillId="0" borderId="38" xfId="5" applyFont="1" applyFill="1" applyBorder="1" applyAlignment="1" applyProtection="1">
      <alignment horizontal="center" vertical="center"/>
    </xf>
    <xf numFmtId="0" fontId="7" fillId="0" borderId="13" xfId="3" applyFont="1" applyFill="1" applyBorder="1" applyAlignment="1" applyProtection="1">
      <alignment horizontal="center" vertical="center"/>
    </xf>
    <xf numFmtId="0" fontId="7" fillId="0" borderId="38" xfId="6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6" xfId="8" applyFont="1" applyBorder="1" applyAlignment="1" applyProtection="1">
      <alignment horizontal="center" vertical="center"/>
    </xf>
    <xf numFmtId="0" fontId="7" fillId="0" borderId="23" xfId="5" applyFont="1" applyFill="1" applyBorder="1" applyAlignment="1" applyProtection="1">
      <alignment horizontal="center" vertical="center"/>
    </xf>
    <xf numFmtId="0" fontId="7" fillId="0" borderId="23" xfId="6" applyFont="1" applyFill="1" applyBorder="1" applyAlignment="1" applyProtection="1">
      <alignment horizontal="center" vertical="center"/>
    </xf>
    <xf numFmtId="0" fontId="7" fillId="0" borderId="23" xfId="3" applyFont="1" applyFill="1" applyBorder="1" applyAlignment="1" applyProtection="1">
      <alignment horizontal="center" vertical="center"/>
    </xf>
    <xf numFmtId="0" fontId="7" fillId="0" borderId="39" xfId="3" applyFont="1" applyFill="1" applyBorder="1" applyAlignment="1" applyProtection="1">
      <alignment horizontal="center" vertical="center"/>
    </xf>
    <xf numFmtId="0" fontId="7" fillId="0" borderId="40" xfId="6" applyFont="1" applyFill="1" applyBorder="1" applyAlignment="1" applyProtection="1">
      <alignment horizontal="center" vertical="center"/>
    </xf>
    <xf numFmtId="0" fontId="7" fillId="0" borderId="39" xfId="2" applyFont="1" applyFill="1" applyBorder="1" applyAlignment="1" applyProtection="1">
      <alignment horizontal="center" vertical="center"/>
    </xf>
    <xf numFmtId="0" fontId="7" fillId="0" borderId="40" xfId="5" applyFont="1" applyFill="1" applyBorder="1" applyAlignment="1" applyProtection="1">
      <alignment horizontal="center" vertical="center"/>
    </xf>
    <xf numFmtId="0" fontId="7" fillId="0" borderId="39" xfId="4" applyFont="1" applyFill="1" applyBorder="1" applyAlignment="1" applyProtection="1">
      <alignment horizontal="center" vertical="center"/>
    </xf>
    <xf numFmtId="0" fontId="7" fillId="0" borderId="23" xfId="4" applyFont="1" applyFill="1" applyBorder="1" applyAlignment="1" applyProtection="1">
      <alignment horizontal="center" vertical="center"/>
    </xf>
    <xf numFmtId="0" fontId="7" fillId="0" borderId="23" xfId="7" applyFont="1" applyFill="1" applyBorder="1" applyAlignment="1" applyProtection="1">
      <alignment horizontal="center" vertical="center"/>
    </xf>
    <xf numFmtId="0" fontId="7" fillId="0" borderId="40" xfId="7" applyFont="1" applyFill="1" applyBorder="1" applyAlignment="1" applyProtection="1">
      <alignment horizontal="center" vertical="center"/>
    </xf>
    <xf numFmtId="0" fontId="7" fillId="11" borderId="15" xfId="3" applyFont="1" applyFill="1" applyBorder="1" applyAlignment="1" applyProtection="1">
      <alignment horizontal="center" vertical="center"/>
    </xf>
    <xf numFmtId="0" fontId="7" fillId="11" borderId="16" xfId="3" applyFont="1" applyFill="1" applyBorder="1" applyAlignment="1" applyProtection="1">
      <alignment horizontal="center" vertical="center"/>
    </xf>
    <xf numFmtId="0" fontId="7" fillId="11" borderId="16" xfId="6" applyFont="1" applyFill="1" applyBorder="1" applyAlignment="1" applyProtection="1">
      <alignment horizontal="center" vertical="center"/>
    </xf>
    <xf numFmtId="0" fontId="7" fillId="11" borderId="17" xfId="6" applyFont="1" applyFill="1" applyBorder="1" applyAlignment="1" applyProtection="1">
      <alignment horizontal="center" vertical="center"/>
    </xf>
    <xf numFmtId="0" fontId="6" fillId="11" borderId="35" xfId="0" applyFont="1" applyFill="1" applyBorder="1" applyAlignment="1">
      <alignment horizontal="center" vertical="center"/>
    </xf>
    <xf numFmtId="0" fontId="7" fillId="11" borderId="34" xfId="0" applyFont="1" applyFill="1" applyBorder="1" applyAlignment="1">
      <alignment horizontal="center" vertical="center"/>
    </xf>
    <xf numFmtId="0" fontId="0" fillId="11" borderId="0" xfId="0" applyFill="1"/>
    <xf numFmtId="0" fontId="17" fillId="11" borderId="1" xfId="0" applyFont="1" applyFill="1" applyBorder="1" applyAlignment="1">
      <alignment horizontal="center" vertical="center"/>
    </xf>
    <xf numFmtId="0" fontId="6" fillId="11" borderId="14" xfId="0" applyFont="1" applyFill="1" applyBorder="1" applyAlignment="1">
      <alignment horizontal="center" vertical="center"/>
    </xf>
    <xf numFmtId="0" fontId="7" fillId="11" borderId="15" xfId="2" applyFont="1" applyFill="1" applyBorder="1" applyAlignment="1" applyProtection="1">
      <alignment horizontal="center" vertical="center"/>
    </xf>
    <xf numFmtId="0" fontId="7" fillId="11" borderId="16" xfId="2" applyFont="1" applyFill="1" applyBorder="1" applyAlignment="1" applyProtection="1">
      <alignment horizontal="center" vertical="center"/>
    </xf>
    <xf numFmtId="0" fontId="7" fillId="11" borderId="16" xfId="5" applyFont="1" applyFill="1" applyBorder="1" applyAlignment="1" applyProtection="1">
      <alignment horizontal="center" vertical="center"/>
    </xf>
    <xf numFmtId="0" fontId="7" fillId="11" borderId="17" xfId="5" applyFont="1" applyFill="1" applyBorder="1" applyAlignment="1" applyProtection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6" fillId="11" borderId="14" xfId="8" applyFont="1" applyFill="1" applyBorder="1" applyAlignment="1" applyProtection="1">
      <alignment horizontal="center" vertical="center"/>
    </xf>
    <xf numFmtId="0" fontId="7" fillId="11" borderId="5" xfId="2" applyFont="1" applyFill="1" applyBorder="1" applyAlignment="1" applyProtection="1">
      <alignment horizontal="center" vertical="center"/>
    </xf>
    <xf numFmtId="0" fontId="7" fillId="11" borderId="1" xfId="2" applyFont="1" applyFill="1" applyBorder="1" applyAlignment="1" applyProtection="1">
      <alignment horizontal="center" vertical="center"/>
    </xf>
    <xf numFmtId="0" fontId="7" fillId="11" borderId="1" xfId="5" applyFont="1" applyFill="1" applyBorder="1" applyAlignment="1" applyProtection="1">
      <alignment horizontal="center" vertical="center"/>
    </xf>
    <xf numFmtId="0" fontId="7" fillId="11" borderId="6" xfId="5" applyFont="1" applyFill="1" applyBorder="1" applyAlignment="1" applyProtection="1">
      <alignment horizontal="center" vertical="center"/>
    </xf>
    <xf numFmtId="0" fontId="7" fillId="11" borderId="5" xfId="3" applyFont="1" applyFill="1" applyBorder="1" applyAlignment="1" applyProtection="1">
      <alignment horizontal="center" vertical="center"/>
    </xf>
    <xf numFmtId="0" fontId="7" fillId="11" borderId="1" xfId="6" applyFont="1" applyFill="1" applyBorder="1" applyAlignment="1" applyProtection="1">
      <alignment horizontal="center" vertical="center"/>
    </xf>
    <xf numFmtId="0" fontId="7" fillId="11" borderId="1" xfId="3" applyFont="1" applyFill="1" applyBorder="1" applyAlignment="1" applyProtection="1">
      <alignment horizontal="center" vertical="center"/>
    </xf>
    <xf numFmtId="0" fontId="7" fillId="11" borderId="6" xfId="6" applyFont="1" applyFill="1" applyBorder="1" applyAlignment="1" applyProtection="1">
      <alignment horizontal="center" vertical="center"/>
    </xf>
    <xf numFmtId="0" fontId="7" fillId="11" borderId="14" xfId="2" applyFont="1" applyFill="1" applyBorder="1" applyAlignment="1" applyProtection="1">
      <alignment horizontal="center" vertical="center"/>
    </xf>
    <xf numFmtId="0" fontId="7" fillId="11" borderId="7" xfId="2" applyFont="1" applyFill="1" applyBorder="1" applyAlignment="1" applyProtection="1">
      <alignment horizontal="center" vertical="center"/>
    </xf>
    <xf numFmtId="0" fontId="6" fillId="11" borderId="32" xfId="8" applyFont="1" applyFill="1" applyBorder="1" applyAlignment="1" applyProtection="1">
      <alignment horizontal="center" vertical="center"/>
    </xf>
    <xf numFmtId="0" fontId="7" fillId="11" borderId="27" xfId="2" applyFont="1" applyFill="1" applyBorder="1" applyAlignment="1" applyProtection="1">
      <alignment horizontal="center" vertical="center"/>
    </xf>
    <xf numFmtId="0" fontId="7" fillId="11" borderId="28" xfId="3" applyFont="1" applyFill="1" applyBorder="1" applyAlignment="1" applyProtection="1">
      <alignment horizontal="center" vertical="center"/>
    </xf>
    <xf numFmtId="0" fontId="7" fillId="11" borderId="28" xfId="5" applyFont="1" applyFill="1" applyBorder="1" applyAlignment="1" applyProtection="1">
      <alignment horizontal="center" vertical="center"/>
    </xf>
    <xf numFmtId="0" fontId="7" fillId="11" borderId="28" xfId="2" applyFont="1" applyFill="1" applyBorder="1" applyAlignment="1" applyProtection="1">
      <alignment horizontal="center" vertical="center"/>
    </xf>
    <xf numFmtId="0" fontId="7" fillId="11" borderId="29" xfId="5" applyFont="1" applyFill="1" applyBorder="1" applyAlignment="1" applyProtection="1">
      <alignment horizontal="center" vertical="center"/>
    </xf>
    <xf numFmtId="0" fontId="7" fillId="11" borderId="32" xfId="3" applyFont="1" applyFill="1" applyBorder="1" applyAlignment="1" applyProtection="1">
      <alignment horizontal="center" vertical="center"/>
    </xf>
    <xf numFmtId="0" fontId="7" fillId="11" borderId="31" xfId="3" applyFont="1" applyFill="1" applyBorder="1" applyAlignment="1" applyProtection="1">
      <alignment horizontal="center" vertical="center"/>
    </xf>
    <xf numFmtId="0" fontId="7" fillId="11" borderId="31" xfId="0" applyFont="1" applyFill="1" applyBorder="1" applyAlignment="1">
      <alignment horizontal="center" vertical="center"/>
    </xf>
    <xf numFmtId="0" fontId="7" fillId="11" borderId="27" xfId="3" applyFont="1" applyFill="1" applyBorder="1" applyAlignment="1" applyProtection="1">
      <alignment horizontal="center" vertical="center"/>
    </xf>
    <xf numFmtId="0" fontId="7" fillId="11" borderId="28" xfId="6" applyFont="1" applyFill="1" applyBorder="1" applyAlignment="1" applyProtection="1">
      <alignment horizontal="center" vertical="center"/>
    </xf>
    <xf numFmtId="0" fontId="7" fillId="11" borderId="29" xfId="6" applyFont="1" applyFill="1" applyBorder="1" applyAlignment="1" applyProtection="1">
      <alignment horizontal="center" vertical="center"/>
    </xf>
    <xf numFmtId="0" fontId="6" fillId="11" borderId="22" xfId="0" applyFont="1" applyFill="1" applyBorder="1" applyAlignment="1">
      <alignment horizontal="center" vertical="center"/>
    </xf>
    <xf numFmtId="0" fontId="7" fillId="11" borderId="18" xfId="2" applyFont="1" applyFill="1" applyBorder="1" applyAlignment="1" applyProtection="1">
      <alignment horizontal="center" vertical="center"/>
    </xf>
    <xf numFmtId="0" fontId="7" fillId="11" borderId="12" xfId="2" applyFont="1" applyFill="1" applyBorder="1" applyAlignment="1" applyProtection="1">
      <alignment horizontal="center" vertical="center"/>
    </xf>
    <xf numFmtId="0" fontId="7" fillId="11" borderId="12" xfId="5" applyFont="1" applyFill="1" applyBorder="1" applyAlignment="1" applyProtection="1">
      <alignment horizontal="center" vertical="center"/>
    </xf>
    <xf numFmtId="0" fontId="6" fillId="11" borderId="12" xfId="0" applyFont="1" applyFill="1" applyBorder="1"/>
    <xf numFmtId="0" fontId="6" fillId="11" borderId="19" xfId="0" applyFont="1" applyFill="1" applyBorder="1"/>
    <xf numFmtId="0" fontId="7" fillId="11" borderId="18" xfId="3" applyFont="1" applyFill="1" applyBorder="1" applyAlignment="1" applyProtection="1">
      <alignment horizontal="center" vertical="center"/>
    </xf>
    <xf numFmtId="0" fontId="7" fillId="11" borderId="12" xfId="3" applyFont="1" applyFill="1" applyBorder="1" applyAlignment="1" applyProtection="1">
      <alignment horizontal="center" vertical="center"/>
    </xf>
    <xf numFmtId="0" fontId="7" fillId="11" borderId="12" xfId="6" applyFont="1" applyFill="1" applyBorder="1" applyAlignment="1" applyProtection="1">
      <alignment horizontal="center" vertical="center"/>
    </xf>
    <xf numFmtId="0" fontId="7" fillId="11" borderId="19" xfId="6" applyFont="1" applyFill="1" applyBorder="1" applyAlignment="1" applyProtection="1">
      <alignment horizontal="center" vertical="center"/>
    </xf>
    <xf numFmtId="0" fontId="7" fillId="11" borderId="13" xfId="0" applyFont="1" applyFill="1" applyBorder="1" applyAlignment="1">
      <alignment horizontal="center" vertical="center"/>
    </xf>
    <xf numFmtId="0" fontId="7" fillId="11" borderId="8" xfId="2" applyFont="1" applyFill="1" applyBorder="1" applyAlignment="1" applyProtection="1">
      <alignment horizontal="center" vertical="center"/>
    </xf>
    <xf numFmtId="0" fontId="7" fillId="11" borderId="9" xfId="3" applyFont="1" applyFill="1" applyBorder="1" applyAlignment="1" applyProtection="1">
      <alignment horizontal="center" vertical="center"/>
    </xf>
    <xf numFmtId="0" fontId="7" fillId="11" borderId="9" xfId="5" applyFont="1" applyFill="1" applyBorder="1" applyAlignment="1" applyProtection="1">
      <alignment horizontal="center" vertical="center"/>
    </xf>
    <xf numFmtId="0" fontId="7" fillId="11" borderId="9" xfId="2" applyFont="1" applyFill="1" applyBorder="1" applyAlignment="1" applyProtection="1">
      <alignment horizontal="center" vertical="center"/>
    </xf>
    <xf numFmtId="0" fontId="7" fillId="11" borderId="10" xfId="5" applyFont="1" applyFill="1" applyBorder="1" applyAlignment="1" applyProtection="1">
      <alignment horizontal="center" vertical="center"/>
    </xf>
    <xf numFmtId="0" fontId="7" fillId="11" borderId="8" xfId="3" applyFont="1" applyFill="1" applyBorder="1" applyAlignment="1" applyProtection="1">
      <alignment horizontal="center" vertical="center"/>
    </xf>
    <xf numFmtId="0" fontId="7" fillId="11" borderId="9" xfId="6" applyFont="1" applyFill="1" applyBorder="1" applyAlignment="1" applyProtection="1">
      <alignment horizontal="center" vertical="center"/>
    </xf>
    <xf numFmtId="0" fontId="7" fillId="11" borderId="10" xfId="6" applyFont="1" applyFill="1" applyBorder="1" applyAlignment="1" applyProtection="1">
      <alignment horizontal="center" vertical="center"/>
    </xf>
    <xf numFmtId="0" fontId="6" fillId="11" borderId="0" xfId="0" applyFont="1" applyFill="1"/>
    <xf numFmtId="0" fontId="4" fillId="11" borderId="0" xfId="0" applyFont="1" applyFill="1" applyAlignment="1">
      <alignment horizontal="left" vertical="center"/>
    </xf>
    <xf numFmtId="0" fontId="4" fillId="11" borderId="0" xfId="0" applyFont="1" applyFill="1"/>
    <xf numFmtId="0" fontId="7" fillId="11" borderId="32" xfId="2" applyFont="1" applyFill="1" applyBorder="1" applyAlignment="1" applyProtection="1">
      <alignment horizontal="center" vertical="center"/>
    </xf>
    <xf numFmtId="0" fontId="7" fillId="11" borderId="31" xfId="2" applyFont="1" applyFill="1" applyBorder="1" applyAlignment="1" applyProtection="1">
      <alignment horizontal="center" vertical="center"/>
    </xf>
    <xf numFmtId="0" fontId="18" fillId="0" borderId="5" xfId="3" applyFont="1" applyFill="1" applyBorder="1" applyAlignment="1" applyProtection="1">
      <alignment horizontal="center" vertical="center"/>
    </xf>
    <xf numFmtId="0" fontId="18" fillId="0" borderId="1" xfId="3" applyFont="1" applyFill="1" applyBorder="1" applyAlignment="1" applyProtection="1">
      <alignment horizontal="center" vertical="center"/>
    </xf>
    <xf numFmtId="0" fontId="18" fillId="0" borderId="1" xfId="6" applyFont="1" applyFill="1" applyBorder="1" applyAlignment="1" applyProtection="1">
      <alignment horizontal="center" vertical="center"/>
    </xf>
    <xf numFmtId="0" fontId="18" fillId="0" borderId="6" xfId="6" applyFont="1" applyFill="1" applyBorder="1" applyAlignment="1" applyProtection="1">
      <alignment horizontal="center" vertical="center"/>
    </xf>
    <xf numFmtId="0" fontId="18" fillId="0" borderId="5" xfId="2" applyFont="1" applyFill="1" applyBorder="1" applyAlignment="1" applyProtection="1">
      <alignment horizontal="center" vertical="center"/>
    </xf>
    <xf numFmtId="0" fontId="18" fillId="0" borderId="1" xfId="5" applyFont="1" applyFill="1" applyBorder="1" applyAlignment="1" applyProtection="1">
      <alignment horizontal="center" vertical="center"/>
    </xf>
    <xf numFmtId="0" fontId="18" fillId="0" borderId="1" xfId="2" applyFont="1" applyFill="1" applyBorder="1" applyAlignment="1" applyProtection="1">
      <alignment horizontal="center" vertical="center"/>
    </xf>
    <xf numFmtId="0" fontId="18" fillId="0" borderId="6" xfId="5" applyFont="1" applyFill="1" applyBorder="1" applyAlignment="1" applyProtection="1">
      <alignment horizontal="center" vertical="center"/>
    </xf>
    <xf numFmtId="0" fontId="17" fillId="0" borderId="1" xfId="0" applyFont="1" applyBorder="1"/>
    <xf numFmtId="0" fontId="17" fillId="0" borderId="5" xfId="0" applyFont="1" applyBorder="1"/>
    <xf numFmtId="0" fontId="18" fillId="0" borderId="1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8" fillId="0" borderId="8" xfId="2" applyFont="1" applyFill="1" applyBorder="1" applyAlignment="1" applyProtection="1">
      <alignment horizontal="center" vertical="center"/>
    </xf>
    <xf numFmtId="0" fontId="18" fillId="0" borderId="9" xfId="3" applyFont="1" applyFill="1" applyBorder="1" applyAlignment="1" applyProtection="1">
      <alignment horizontal="center" vertical="center"/>
    </xf>
    <xf numFmtId="0" fontId="18" fillId="0" borderId="9" xfId="5" applyFont="1" applyFill="1" applyBorder="1" applyAlignment="1" applyProtection="1">
      <alignment horizontal="center" vertical="center"/>
    </xf>
    <xf numFmtId="0" fontId="18" fillId="0" borderId="9" xfId="2" applyFont="1" applyFill="1" applyBorder="1" applyAlignment="1" applyProtection="1">
      <alignment horizontal="center" vertical="center"/>
    </xf>
    <xf numFmtId="0" fontId="18" fillId="0" borderId="10" xfId="5" applyFont="1" applyFill="1" applyBorder="1" applyAlignment="1" applyProtection="1">
      <alignment horizontal="center" vertical="center"/>
    </xf>
    <xf numFmtId="0" fontId="18" fillId="0" borderId="8" xfId="3" applyFont="1" applyFill="1" applyBorder="1" applyAlignment="1" applyProtection="1">
      <alignment horizontal="center" vertical="center"/>
    </xf>
    <xf numFmtId="0" fontId="18" fillId="0" borderId="9" xfId="6" applyFont="1" applyFill="1" applyBorder="1" applyAlignment="1" applyProtection="1">
      <alignment horizontal="center" vertical="center"/>
    </xf>
    <xf numFmtId="0" fontId="18" fillId="0" borderId="10" xfId="6" applyFont="1" applyFill="1" applyBorder="1" applyAlignment="1" applyProtection="1">
      <alignment horizontal="center" vertical="center"/>
    </xf>
    <xf numFmtId="0" fontId="6" fillId="11" borderId="23" xfId="0" applyFont="1" applyFill="1" applyBorder="1" applyAlignment="1">
      <alignment horizontal="center" vertical="center"/>
    </xf>
    <xf numFmtId="0" fontId="7" fillId="11" borderId="39" xfId="3" applyFont="1" applyFill="1" applyBorder="1" applyAlignment="1" applyProtection="1">
      <alignment horizontal="center" vertical="center"/>
    </xf>
    <xf numFmtId="0" fontId="7" fillId="11" borderId="23" xfId="3" applyFont="1" applyFill="1" applyBorder="1" applyAlignment="1" applyProtection="1">
      <alignment horizontal="center" vertical="center"/>
    </xf>
    <xf numFmtId="0" fontId="7" fillId="11" borderId="23" xfId="6" applyFont="1" applyFill="1" applyBorder="1" applyAlignment="1" applyProtection="1">
      <alignment horizontal="center" vertical="center"/>
    </xf>
    <xf numFmtId="0" fontId="7" fillId="11" borderId="40" xfId="6" applyFont="1" applyFill="1" applyBorder="1" applyAlignment="1" applyProtection="1">
      <alignment horizontal="center" vertical="center"/>
    </xf>
    <xf numFmtId="0" fontId="6" fillId="11" borderId="39" xfId="0" applyFont="1" applyFill="1" applyBorder="1" applyAlignment="1">
      <alignment horizontal="center" vertical="center"/>
    </xf>
    <xf numFmtId="0" fontId="6" fillId="11" borderId="41" xfId="0" applyFont="1" applyFill="1" applyBorder="1" applyAlignment="1">
      <alignment horizontal="center" vertical="center"/>
    </xf>
    <xf numFmtId="0" fontId="6" fillId="11" borderId="26" xfId="0" applyFont="1" applyFill="1" applyBorder="1" applyAlignment="1">
      <alignment horizontal="center" vertical="center"/>
    </xf>
    <xf numFmtId="0" fontId="6" fillId="11" borderId="40" xfId="0" applyFont="1" applyFill="1" applyBorder="1" applyAlignment="1">
      <alignment horizontal="center" vertical="center"/>
    </xf>
    <xf numFmtId="0" fontId="7" fillId="11" borderId="26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0" borderId="47" xfId="0" applyBorder="1"/>
    <xf numFmtId="0" fontId="9" fillId="0" borderId="12" xfId="0" applyFont="1" applyBorder="1" applyAlignment="1">
      <alignment horizontal="center" vertical="center"/>
    </xf>
    <xf numFmtId="0" fontId="0" fillId="0" borderId="47" xfId="0" applyBorder="1" applyAlignment="1">
      <alignment horizontal="center"/>
    </xf>
    <xf numFmtId="0" fontId="12" fillId="0" borderId="47" xfId="0" applyFont="1" applyBorder="1" applyAlignment="1">
      <alignment horizontal="center"/>
    </xf>
    <xf numFmtId="0" fontId="13" fillId="0" borderId="47" xfId="0" applyFont="1" applyBorder="1" applyAlignment="1">
      <alignment horizontal="center"/>
    </xf>
    <xf numFmtId="0" fontId="17" fillId="0" borderId="1" xfId="8" applyFont="1" applyBorder="1" applyAlignment="1" applyProtection="1">
      <alignment horizontal="center" vertical="center"/>
    </xf>
    <xf numFmtId="0" fontId="1" fillId="0" borderId="0" xfId="1" applyFont="1" applyFill="1" applyBorder="1" applyAlignment="1" applyProtection="1">
      <alignment horizontal="center" vertical="center"/>
    </xf>
    <xf numFmtId="0" fontId="1" fillId="0" borderId="41" xfId="2" applyFont="1" applyFill="1" applyBorder="1" applyAlignment="1" applyProtection="1">
      <alignment horizontal="center" vertical="center"/>
    </xf>
    <xf numFmtId="0" fontId="1" fillId="13" borderId="15" xfId="1" applyFont="1" applyFill="1" applyBorder="1" applyAlignment="1" applyProtection="1">
      <alignment horizontal="center" vertical="center"/>
    </xf>
    <xf numFmtId="164" fontId="1" fillId="13" borderId="17" xfId="10" applyNumberFormat="1" applyFont="1" applyFill="1" applyBorder="1" applyAlignment="1" applyProtection="1">
      <alignment horizontal="center" vertical="center"/>
    </xf>
    <xf numFmtId="0" fontId="1" fillId="13" borderId="29" xfId="10" applyFont="1" applyFill="1" applyBorder="1" applyAlignment="1" applyProtection="1">
      <alignment horizontal="center" vertical="center" wrapText="1"/>
    </xf>
    <xf numFmtId="164" fontId="16" fillId="13" borderId="29" xfId="0" applyNumberFormat="1" applyFont="1" applyFill="1" applyBorder="1" applyAlignment="1">
      <alignment horizontal="center" vertical="center" wrapText="1"/>
    </xf>
    <xf numFmtId="164" fontId="16" fillId="13" borderId="45" xfId="0" applyNumberFormat="1" applyFont="1" applyFill="1" applyBorder="1" applyAlignment="1">
      <alignment horizontal="center" vertical="center" wrapText="1"/>
    </xf>
    <xf numFmtId="0" fontId="1" fillId="13" borderId="49" xfId="9" applyFont="1" applyFill="1" applyBorder="1" applyAlignment="1" applyProtection="1">
      <alignment horizontal="center" vertical="center"/>
    </xf>
    <xf numFmtId="1" fontId="1" fillId="13" borderId="50" xfId="10" applyNumberFormat="1" applyFont="1" applyFill="1" applyBorder="1" applyAlignment="1" applyProtection="1">
      <alignment horizontal="center" vertical="center"/>
    </xf>
    <xf numFmtId="1" fontId="1" fillId="13" borderId="17" xfId="10" applyNumberFormat="1" applyFont="1" applyFill="1" applyBorder="1" applyAlignment="1" applyProtection="1">
      <alignment horizontal="center" vertical="center"/>
    </xf>
    <xf numFmtId="1" fontId="1" fillId="13" borderId="58" xfId="1" applyNumberFormat="1" applyFont="1" applyFill="1" applyBorder="1" applyAlignment="1" applyProtection="1">
      <alignment horizontal="center" vertical="center" wrapText="1"/>
    </xf>
    <xf numFmtId="44" fontId="1" fillId="0" borderId="0" xfId="11" applyFont="1" applyFill="1" applyBorder="1" applyAlignment="1" applyProtection="1">
      <alignment vertical="center"/>
    </xf>
    <xf numFmtId="0" fontId="21" fillId="0" borderId="0" xfId="0" applyFont="1" applyAlignment="1">
      <alignment horizontal="center" vertical="center"/>
    </xf>
    <xf numFmtId="0" fontId="1" fillId="0" borderId="58" xfId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9" applyFont="1" applyFill="1" applyBorder="1" applyAlignment="1" applyProtection="1">
      <alignment horizontal="center" vertical="center"/>
    </xf>
    <xf numFmtId="0" fontId="1" fillId="11" borderId="0" xfId="1" applyFont="1" applyFill="1" applyBorder="1" applyAlignment="1" applyProtection="1">
      <alignment horizontal="center" vertical="center"/>
    </xf>
    <xf numFmtId="0" fontId="1" fillId="11" borderId="0" xfId="9" applyFont="1" applyFill="1" applyBorder="1" applyAlignment="1" applyProtection="1">
      <alignment horizontal="center" vertical="center"/>
    </xf>
    <xf numFmtId="164" fontId="1" fillId="11" borderId="0" xfId="10" applyNumberFormat="1" applyFont="1" applyFill="1" applyBorder="1" applyAlignment="1" applyProtection="1">
      <alignment horizontal="center" vertical="center"/>
    </xf>
    <xf numFmtId="164" fontId="1" fillId="0" borderId="0" xfId="10" applyNumberFormat="1" applyFont="1" applyFill="1" applyBorder="1" applyAlignment="1" applyProtection="1">
      <alignment horizontal="center" vertical="center"/>
    </xf>
    <xf numFmtId="0" fontId="1" fillId="0" borderId="0" xfId="8" applyFont="1" applyBorder="1" applyAlignment="1" applyProtection="1">
      <alignment horizontal="center" vertical="center"/>
    </xf>
    <xf numFmtId="0" fontId="1" fillId="0" borderId="0" xfId="10" applyFont="1" applyFill="1" applyBorder="1" applyAlignment="1" applyProtection="1">
      <alignment horizontal="center" vertical="center"/>
    </xf>
    <xf numFmtId="0" fontId="1" fillId="13" borderId="31" xfId="1" applyFont="1" applyFill="1" applyBorder="1" applyAlignment="1" applyProtection="1">
      <alignment horizontal="center" vertical="center"/>
    </xf>
    <xf numFmtId="164" fontId="1" fillId="13" borderId="29" xfId="10" applyNumberFormat="1" applyFont="1" applyFill="1" applyBorder="1" applyAlignment="1" applyProtection="1">
      <alignment horizontal="center" vertical="center"/>
    </xf>
    <xf numFmtId="0" fontId="4" fillId="0" borderId="8" xfId="3" applyFont="1" applyFill="1" applyBorder="1" applyAlignment="1" applyProtection="1">
      <alignment horizontal="center" vertical="center"/>
    </xf>
    <xf numFmtId="0" fontId="0" fillId="11" borderId="47" xfId="0" applyFill="1" applyBorder="1"/>
    <xf numFmtId="0" fontId="9" fillId="11" borderId="12" xfId="0" applyFont="1" applyFill="1" applyBorder="1" applyAlignment="1">
      <alignment horizontal="center" vertical="center"/>
    </xf>
    <xf numFmtId="0" fontId="0" fillId="11" borderId="47" xfId="0" applyFill="1" applyBorder="1" applyAlignment="1">
      <alignment horizontal="center"/>
    </xf>
    <xf numFmtId="0" fontId="12" fillId="11" borderId="47" xfId="0" applyFont="1" applyFill="1" applyBorder="1" applyAlignment="1">
      <alignment horizontal="center"/>
    </xf>
    <xf numFmtId="0" fontId="17" fillId="11" borderId="16" xfId="0" applyFont="1" applyFill="1" applyBorder="1" applyAlignment="1">
      <alignment horizontal="center" vertical="center"/>
    </xf>
    <xf numFmtId="0" fontId="7" fillId="11" borderId="17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0" fontId="7" fillId="11" borderId="29" xfId="0" applyFont="1" applyFill="1" applyBorder="1" applyAlignment="1">
      <alignment horizontal="center" vertical="center"/>
    </xf>
    <xf numFmtId="0" fontId="7" fillId="11" borderId="19" xfId="0" applyFont="1" applyFill="1" applyBorder="1" applyAlignment="1">
      <alignment horizontal="center" vertical="center"/>
    </xf>
    <xf numFmtId="0" fontId="7" fillId="11" borderId="15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27" xfId="0" applyFont="1" applyFill="1" applyBorder="1" applyAlignment="1">
      <alignment horizontal="center" vertical="center"/>
    </xf>
    <xf numFmtId="0" fontId="7" fillId="11" borderId="18" xfId="0" applyFont="1" applyFill="1" applyBorder="1" applyAlignment="1">
      <alignment horizontal="center" vertical="center"/>
    </xf>
    <xf numFmtId="0" fontId="0" fillId="0" borderId="66" xfId="0" applyBorder="1"/>
    <xf numFmtId="0" fontId="9" fillId="0" borderId="23" xfId="0" applyFont="1" applyBorder="1" applyAlignment="1">
      <alignment horizontal="center" vertical="center"/>
    </xf>
    <xf numFmtId="0" fontId="0" fillId="0" borderId="66" xfId="0" applyBorder="1" applyAlignment="1">
      <alignment horizontal="center"/>
    </xf>
    <xf numFmtId="0" fontId="12" fillId="0" borderId="66" xfId="0" applyFont="1" applyBorder="1" applyAlignment="1">
      <alignment horizontal="center"/>
    </xf>
    <xf numFmtId="0" fontId="12" fillId="0" borderId="67" xfId="0" applyFont="1" applyBorder="1" applyAlignment="1">
      <alignment horizontal="center"/>
    </xf>
    <xf numFmtId="0" fontId="6" fillId="11" borderId="16" xfId="0" applyFont="1" applyFill="1" applyBorder="1"/>
    <xf numFmtId="0" fontId="6" fillId="11" borderId="17" xfId="0" applyFont="1" applyFill="1" applyBorder="1"/>
    <xf numFmtId="0" fontId="0" fillId="0" borderId="61" xfId="0" applyBorder="1"/>
    <xf numFmtId="0" fontId="0" fillId="0" borderId="68" xfId="0" applyBorder="1"/>
    <xf numFmtId="0" fontId="7" fillId="11" borderId="40" xfId="0" applyFont="1" applyFill="1" applyBorder="1" applyAlignment="1">
      <alignment horizontal="center" vertical="center"/>
    </xf>
    <xf numFmtId="0" fontId="22" fillId="13" borderId="49" xfId="0" applyFont="1" applyFill="1" applyBorder="1" applyAlignment="1">
      <alignment horizontal="center"/>
    </xf>
    <xf numFmtId="0" fontId="7" fillId="0" borderId="43" xfId="2" applyFont="1" applyFill="1" applyBorder="1" applyAlignment="1" applyProtection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27" xfId="2" applyFont="1" applyFill="1" applyBorder="1" applyAlignment="1" applyProtection="1">
      <alignment horizontal="center" vertical="center"/>
    </xf>
    <xf numFmtId="0" fontId="18" fillId="0" borderId="28" xfId="3" applyFont="1" applyFill="1" applyBorder="1" applyAlignment="1" applyProtection="1">
      <alignment horizontal="center" vertical="center"/>
    </xf>
    <xf numFmtId="0" fontId="18" fillId="0" borderId="28" xfId="5" applyFont="1" applyFill="1" applyBorder="1" applyAlignment="1" applyProtection="1">
      <alignment horizontal="center" vertical="center"/>
    </xf>
    <xf numFmtId="0" fontId="18" fillId="0" borderId="28" xfId="2" applyFont="1" applyFill="1" applyBorder="1" applyAlignment="1" applyProtection="1">
      <alignment horizontal="center" vertical="center"/>
    </xf>
    <xf numFmtId="0" fontId="18" fillId="0" borderId="29" xfId="5" applyFont="1" applyFill="1" applyBorder="1" applyAlignment="1" applyProtection="1">
      <alignment horizontal="center" vertical="center"/>
    </xf>
    <xf numFmtId="0" fontId="18" fillId="0" borderId="27" xfId="3" applyFont="1" applyFill="1" applyBorder="1" applyAlignment="1" applyProtection="1">
      <alignment horizontal="center" vertical="center"/>
    </xf>
    <xf numFmtId="0" fontId="18" fillId="0" borderId="28" xfId="6" applyFont="1" applyFill="1" applyBorder="1" applyAlignment="1" applyProtection="1">
      <alignment horizontal="center" vertical="center"/>
    </xf>
    <xf numFmtId="0" fontId="18" fillId="0" borderId="29" xfId="6" applyFont="1" applyFill="1" applyBorder="1" applyAlignment="1" applyProtection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 textRotation="90"/>
    </xf>
    <xf numFmtId="0" fontId="7" fillId="0" borderId="7" xfId="4" applyFont="1" applyFill="1" applyBorder="1" applyAlignment="1" applyProtection="1">
      <alignment horizontal="center" vertical="center"/>
    </xf>
    <xf numFmtId="0" fontId="6" fillId="0" borderId="27" xfId="0" applyFont="1" applyBorder="1" applyAlignment="1">
      <alignment horizontal="left" vertical="center"/>
    </xf>
    <xf numFmtId="0" fontId="7" fillId="0" borderId="13" xfId="4" applyFont="1" applyFill="1" applyBorder="1" applyAlignment="1" applyProtection="1">
      <alignment horizontal="center" vertical="center"/>
    </xf>
    <xf numFmtId="0" fontId="7" fillId="0" borderId="31" xfId="4" applyFont="1" applyFill="1" applyBorder="1" applyAlignment="1" applyProtection="1">
      <alignment horizontal="center" vertical="center"/>
    </xf>
    <xf numFmtId="0" fontId="1" fillId="0" borderId="33" xfId="9" applyFont="1" applyFill="1" applyBorder="1" applyAlignment="1" applyProtection="1">
      <alignment horizontal="center" vertical="center"/>
    </xf>
    <xf numFmtId="0" fontId="6" fillId="11" borderId="5" xfId="0" applyFont="1" applyFill="1" applyBorder="1" applyAlignment="1">
      <alignment horizontal="left" vertical="center"/>
    </xf>
    <xf numFmtId="0" fontId="6" fillId="11" borderId="27" xfId="0" applyFont="1" applyFill="1" applyBorder="1" applyAlignment="1">
      <alignment horizontal="left" vertical="center"/>
    </xf>
    <xf numFmtId="0" fontId="1" fillId="0" borderId="49" xfId="9" applyFont="1" applyFill="1" applyBorder="1" applyAlignment="1" applyProtection="1">
      <alignment horizontal="center" vertical="center"/>
    </xf>
    <xf numFmtId="0" fontId="1" fillId="0" borderId="51" xfId="2" applyFont="1" applyFill="1" applyBorder="1" applyAlignment="1" applyProtection="1">
      <alignment horizontal="center" vertical="center"/>
    </xf>
    <xf numFmtId="0" fontId="1" fillId="13" borderId="58" xfId="1" applyFont="1" applyFill="1" applyBorder="1" applyAlignment="1" applyProtection="1">
      <alignment horizontal="center" vertical="center" wrapText="1"/>
    </xf>
    <xf numFmtId="0" fontId="4" fillId="0" borderId="1" xfId="5" applyFont="1" applyFill="1" applyBorder="1" applyAlignment="1" applyProtection="1">
      <alignment horizontal="center" vertical="center"/>
    </xf>
    <xf numFmtId="0" fontId="4" fillId="0" borderId="1" xfId="6" applyFont="1" applyFill="1" applyBorder="1" applyAlignment="1" applyProtection="1">
      <alignment horizontal="center" vertical="center"/>
    </xf>
    <xf numFmtId="0" fontId="4" fillId="0" borderId="1" xfId="7" applyFont="1" applyFill="1" applyBorder="1" applyAlignment="1" applyProtection="1">
      <alignment horizontal="center" vertical="center"/>
    </xf>
    <xf numFmtId="0" fontId="18" fillId="0" borderId="1" xfId="4" applyFont="1" applyFill="1" applyBorder="1" applyAlignment="1" applyProtection="1">
      <alignment horizontal="center" vertical="center"/>
    </xf>
    <xf numFmtId="0" fontId="18" fillId="0" borderId="1" xfId="7" applyFont="1" applyFill="1" applyBorder="1" applyAlignment="1" applyProtection="1">
      <alignment horizontal="center" vertical="center"/>
    </xf>
    <xf numFmtId="0" fontId="18" fillId="0" borderId="7" xfId="3" applyFont="1" applyFill="1" applyBorder="1" applyAlignment="1" applyProtection="1">
      <alignment horizontal="center" vertical="center"/>
    </xf>
    <xf numFmtId="0" fontId="4" fillId="0" borderId="6" xfId="5" applyFont="1" applyFill="1" applyBorder="1" applyAlignment="1" applyProtection="1">
      <alignment horizontal="center" vertical="center"/>
    </xf>
    <xf numFmtId="0" fontId="4" fillId="0" borderId="14" xfId="6" applyFont="1" applyFill="1" applyBorder="1" applyAlignment="1" applyProtection="1">
      <alignment horizontal="center" vertical="center"/>
    </xf>
    <xf numFmtId="0" fontId="18" fillId="0" borderId="14" xfId="6" applyFont="1" applyFill="1" applyBorder="1" applyAlignment="1" applyProtection="1">
      <alignment horizontal="center" vertical="center"/>
    </xf>
    <xf numFmtId="0" fontId="7" fillId="0" borderId="14" xfId="6" applyFont="1" applyFill="1" applyBorder="1" applyAlignment="1" applyProtection="1">
      <alignment horizontal="center" vertical="center"/>
    </xf>
    <xf numFmtId="0" fontId="4" fillId="0" borderId="6" xfId="7" applyFont="1" applyFill="1" applyBorder="1" applyAlignment="1" applyProtection="1">
      <alignment horizontal="center" vertical="center"/>
    </xf>
    <xf numFmtId="0" fontId="18" fillId="0" borderId="5" xfId="4" applyFont="1" applyFill="1" applyBorder="1" applyAlignment="1" applyProtection="1">
      <alignment horizontal="center" vertical="center"/>
    </xf>
    <xf numFmtId="0" fontId="18" fillId="0" borderId="6" xfId="7" applyFont="1" applyFill="1" applyBorder="1" applyAlignment="1" applyProtection="1">
      <alignment horizontal="center" vertical="center"/>
    </xf>
    <xf numFmtId="0" fontId="1" fillId="0" borderId="39" xfId="2" applyFont="1" applyFill="1" applyBorder="1" applyAlignment="1" applyProtection="1">
      <alignment horizontal="center" vertical="center"/>
    </xf>
    <xf numFmtId="0" fontId="1" fillId="13" borderId="18" xfId="9" applyFont="1" applyFill="1" applyBorder="1" applyAlignment="1" applyProtection="1">
      <alignment horizontal="center" vertical="center"/>
    </xf>
    <xf numFmtId="0" fontId="1" fillId="0" borderId="63" xfId="9" applyFont="1" applyFill="1" applyBorder="1" applyAlignment="1" applyProtection="1">
      <alignment horizontal="center" vertical="center"/>
    </xf>
    <xf numFmtId="0" fontId="1" fillId="0" borderId="40" xfId="5" applyFont="1" applyFill="1" applyBorder="1" applyAlignment="1" applyProtection="1">
      <alignment horizontal="center" vertical="center"/>
    </xf>
    <xf numFmtId="0" fontId="1" fillId="0" borderId="18" xfId="3" applyFont="1" applyFill="1" applyBorder="1" applyAlignment="1" applyProtection="1">
      <alignment horizontal="center" vertical="center"/>
    </xf>
    <xf numFmtId="0" fontId="1" fillId="0" borderId="19" xfId="6" applyFont="1" applyFill="1" applyBorder="1" applyAlignment="1" applyProtection="1">
      <alignment horizontal="center" vertical="center"/>
    </xf>
    <xf numFmtId="0" fontId="1" fillId="0" borderId="18" xfId="4" applyFont="1" applyFill="1" applyBorder="1" applyAlignment="1" applyProtection="1">
      <alignment horizontal="center" vertical="center"/>
    </xf>
    <xf numFmtId="0" fontId="1" fillId="0" borderId="19" xfId="7" applyFont="1" applyFill="1" applyBorder="1" applyAlignment="1" applyProtection="1">
      <alignment horizontal="center" vertical="center"/>
    </xf>
    <xf numFmtId="0" fontId="7" fillId="0" borderId="17" xfId="6" applyFont="1" applyFill="1" applyBorder="1" applyAlignment="1" applyProtection="1">
      <alignment horizontal="center" vertical="center"/>
    </xf>
    <xf numFmtId="0" fontId="1" fillId="13" borderId="39" xfId="2" applyFont="1" applyFill="1" applyBorder="1" applyAlignment="1" applyProtection="1">
      <alignment horizontal="center" vertical="center"/>
    </xf>
    <xf numFmtId="0" fontId="1" fillId="13" borderId="23" xfId="2" applyFont="1" applyFill="1" applyBorder="1" applyAlignment="1" applyProtection="1">
      <alignment horizontal="center" vertical="center"/>
    </xf>
    <xf numFmtId="0" fontId="1" fillId="13" borderId="23" xfId="5" applyFont="1" applyFill="1" applyBorder="1" applyAlignment="1" applyProtection="1">
      <alignment horizontal="center" vertical="center"/>
    </xf>
    <xf numFmtId="0" fontId="1" fillId="13" borderId="40" xfId="5" applyFont="1" applyFill="1" applyBorder="1" applyAlignment="1" applyProtection="1">
      <alignment horizontal="center" vertical="center"/>
    </xf>
    <xf numFmtId="0" fontId="1" fillId="13" borderId="39" xfId="3" applyFont="1" applyFill="1" applyBorder="1" applyAlignment="1" applyProtection="1">
      <alignment horizontal="center" vertical="center"/>
    </xf>
    <xf numFmtId="0" fontId="1" fillId="13" borderId="23" xfId="3" applyFont="1" applyFill="1" applyBorder="1" applyAlignment="1" applyProtection="1">
      <alignment horizontal="center" vertical="center"/>
    </xf>
    <xf numFmtId="0" fontId="1" fillId="13" borderId="23" xfId="6" applyFont="1" applyFill="1" applyBorder="1" applyAlignment="1" applyProtection="1">
      <alignment horizontal="center" vertical="center"/>
    </xf>
    <xf numFmtId="0" fontId="1" fillId="13" borderId="40" xfId="6" applyFont="1" applyFill="1" applyBorder="1" applyAlignment="1" applyProtection="1">
      <alignment horizontal="center" vertical="center"/>
    </xf>
    <xf numFmtId="0" fontId="1" fillId="13" borderId="13" xfId="1" applyFont="1" applyFill="1" applyBorder="1" applyAlignment="1" applyProtection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7" applyFont="1" applyFill="1" applyBorder="1" applyAlignment="1" applyProtection="1">
      <alignment horizontal="center" vertical="center"/>
    </xf>
    <xf numFmtId="0" fontId="22" fillId="13" borderId="63" xfId="0" applyFont="1" applyFill="1" applyBorder="1" applyAlignment="1">
      <alignment horizont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7" fillId="11" borderId="25" xfId="0" applyFont="1" applyFill="1" applyBorder="1" applyAlignment="1">
      <alignment horizontal="center" vertical="center"/>
    </xf>
    <xf numFmtId="0" fontId="7" fillId="11" borderId="63" xfId="0" applyFont="1" applyFill="1" applyBorder="1" applyAlignment="1">
      <alignment horizontal="center" vertical="center"/>
    </xf>
    <xf numFmtId="164" fontId="7" fillId="11" borderId="64" xfId="8" applyNumberFormat="1" applyFont="1" applyFill="1" applyBorder="1" applyAlignment="1" applyProtection="1">
      <alignment horizontal="center" vertical="center"/>
    </xf>
    <xf numFmtId="164" fontId="7" fillId="11" borderId="25" xfId="8" applyNumberFormat="1" applyFont="1" applyFill="1" applyBorder="1" applyAlignment="1" applyProtection="1">
      <alignment horizontal="center" vertical="center"/>
    </xf>
    <xf numFmtId="0" fontId="12" fillId="15" borderId="69" xfId="0" applyFont="1" applyFill="1" applyBorder="1" applyAlignment="1">
      <alignment horizontal="center"/>
    </xf>
    <xf numFmtId="0" fontId="12" fillId="17" borderId="69" xfId="0" applyFont="1" applyFill="1" applyBorder="1" applyAlignment="1">
      <alignment horizontal="center"/>
    </xf>
    <xf numFmtId="0" fontId="12" fillId="15" borderId="52" xfId="0" applyFont="1" applyFill="1" applyBorder="1" applyAlignment="1">
      <alignment horizontal="center"/>
    </xf>
    <xf numFmtId="0" fontId="12" fillId="17" borderId="48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7" fillId="0" borderId="21" xfId="6" applyFont="1" applyFill="1" applyBorder="1" applyAlignment="1" applyProtection="1">
      <alignment horizontal="center" vertical="center"/>
    </xf>
    <xf numFmtId="0" fontId="6" fillId="0" borderId="72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6" fillId="18" borderId="74" xfId="0" applyFont="1" applyFill="1" applyBorder="1" applyAlignment="1">
      <alignment horizontal="left" vertical="center"/>
    </xf>
    <xf numFmtId="0" fontId="6" fillId="18" borderId="72" xfId="0" applyFont="1" applyFill="1" applyBorder="1" applyAlignment="1">
      <alignment horizontal="left" vertical="center"/>
    </xf>
    <xf numFmtId="0" fontId="6" fillId="18" borderId="73" xfId="0" applyFont="1" applyFill="1" applyBorder="1" applyAlignment="1">
      <alignment horizontal="left" vertical="center"/>
    </xf>
    <xf numFmtId="0" fontId="6" fillId="18" borderId="75" xfId="0" applyFont="1" applyFill="1" applyBorder="1" applyAlignment="1">
      <alignment horizontal="left" vertical="center"/>
    </xf>
    <xf numFmtId="0" fontId="6" fillId="18" borderId="76" xfId="0" applyFont="1" applyFill="1" applyBorder="1" applyAlignment="1">
      <alignment horizontal="left" vertical="center"/>
    </xf>
    <xf numFmtId="0" fontId="6" fillId="18" borderId="76" xfId="0" applyFont="1" applyFill="1" applyBorder="1" applyAlignment="1">
      <alignment horizontal="center" vertical="center"/>
    </xf>
    <xf numFmtId="0" fontId="6" fillId="18" borderId="75" xfId="0" applyFont="1" applyFill="1" applyBorder="1" applyAlignment="1">
      <alignment horizontal="center" vertical="center"/>
    </xf>
    <xf numFmtId="0" fontId="18" fillId="18" borderId="0" xfId="0" applyFont="1" applyFill="1" applyAlignment="1">
      <alignment horizontal="center" vertical="center"/>
    </xf>
    <xf numFmtId="0" fontId="18" fillId="18" borderId="0" xfId="0" applyFont="1" applyFill="1" applyAlignment="1">
      <alignment horizontal="left" vertical="center"/>
    </xf>
    <xf numFmtId="0" fontId="6" fillId="19" borderId="0" xfId="0" applyFont="1" applyFill="1" applyAlignment="1">
      <alignment horizontal="left"/>
    </xf>
    <xf numFmtId="0" fontId="7" fillId="0" borderId="26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6" fillId="11" borderId="12" xfId="0" applyFont="1" applyFill="1" applyBorder="1" applyAlignment="1">
      <alignment horizontal="center" vertical="center"/>
    </xf>
    <xf numFmtId="0" fontId="6" fillId="11" borderId="22" xfId="8" applyFont="1" applyFill="1" applyBorder="1" applyAlignment="1" applyProtection="1">
      <alignment horizontal="center" vertical="center"/>
    </xf>
    <xf numFmtId="0" fontId="6" fillId="11" borderId="18" xfId="0" applyFont="1" applyFill="1" applyBorder="1" applyAlignment="1">
      <alignment horizontal="center" vertical="center"/>
    </xf>
    <xf numFmtId="0" fontId="6" fillId="11" borderId="13" xfId="0" applyFont="1" applyFill="1" applyBorder="1" applyAlignment="1">
      <alignment horizontal="center" vertical="center"/>
    </xf>
    <xf numFmtId="0" fontId="6" fillId="11" borderId="19" xfId="0" applyFont="1" applyFill="1" applyBorder="1" applyAlignment="1">
      <alignment horizontal="center" vertical="center"/>
    </xf>
    <xf numFmtId="0" fontId="7" fillId="11" borderId="19" xfId="5" applyFont="1" applyFill="1" applyBorder="1" applyAlignment="1" applyProtection="1">
      <alignment horizontal="center" vertical="center"/>
    </xf>
    <xf numFmtId="0" fontId="7" fillId="11" borderId="22" xfId="3" applyFont="1" applyFill="1" applyBorder="1" applyAlignment="1" applyProtection="1">
      <alignment horizontal="center" vertical="center"/>
    </xf>
    <xf numFmtId="0" fontId="7" fillId="11" borderId="13" xfId="3" applyFont="1" applyFill="1" applyBorder="1" applyAlignment="1" applyProtection="1">
      <alignment horizontal="center" vertical="center"/>
    </xf>
    <xf numFmtId="0" fontId="6" fillId="0" borderId="13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33" fillId="15" borderId="0" xfId="0" applyFont="1" applyFill="1"/>
    <xf numFmtId="0" fontId="34" fillId="15" borderId="0" xfId="0" applyFont="1" applyFill="1"/>
    <xf numFmtId="0" fontId="35" fillId="14" borderId="0" xfId="0" applyFont="1" applyFill="1"/>
    <xf numFmtId="0" fontId="36" fillId="0" borderId="0" xfId="0" applyFont="1"/>
    <xf numFmtId="0" fontId="37" fillId="0" borderId="0" xfId="0" applyFont="1"/>
    <xf numFmtId="0" fontId="38" fillId="10" borderId="0" xfId="0" applyFont="1" applyFill="1"/>
    <xf numFmtId="0" fontId="39" fillId="10" borderId="0" xfId="0" applyFont="1" applyFill="1"/>
    <xf numFmtId="0" fontId="40" fillId="0" borderId="0" xfId="0" applyFont="1"/>
    <xf numFmtId="0" fontId="7" fillId="11" borderId="15" xfId="4" applyFont="1" applyFill="1" applyBorder="1" applyAlignment="1" applyProtection="1">
      <alignment horizontal="center" vertical="center"/>
    </xf>
    <xf numFmtId="0" fontId="7" fillId="11" borderId="16" xfId="4" applyFont="1" applyFill="1" applyBorder="1" applyAlignment="1" applyProtection="1">
      <alignment horizontal="center" vertical="center"/>
    </xf>
    <xf numFmtId="0" fontId="7" fillId="11" borderId="16" xfId="7" applyFont="1" applyFill="1" applyBorder="1" applyAlignment="1" applyProtection="1">
      <alignment horizontal="center" vertical="center"/>
    </xf>
    <xf numFmtId="0" fontId="7" fillId="11" borderId="13" xfId="4" applyFont="1" applyFill="1" applyBorder="1" applyAlignment="1" applyProtection="1">
      <alignment horizontal="center" vertical="center"/>
    </xf>
    <xf numFmtId="0" fontId="7" fillId="11" borderId="12" xfId="4" applyFont="1" applyFill="1" applyBorder="1" applyAlignment="1" applyProtection="1">
      <alignment horizontal="center" vertical="center"/>
    </xf>
    <xf numFmtId="0" fontId="7" fillId="11" borderId="12" xfId="7" applyFont="1" applyFill="1" applyBorder="1" applyAlignment="1" applyProtection="1">
      <alignment horizontal="center" vertical="center"/>
    </xf>
    <xf numFmtId="0" fontId="41" fillId="11" borderId="5" xfId="3" applyFont="1" applyFill="1" applyBorder="1" applyAlignment="1" applyProtection="1">
      <alignment horizontal="center" vertical="center"/>
    </xf>
    <xf numFmtId="0" fontId="41" fillId="11" borderId="1" xfId="3" applyFont="1" applyFill="1" applyBorder="1" applyAlignment="1" applyProtection="1">
      <alignment horizontal="center" vertical="center"/>
    </xf>
    <xf numFmtId="0" fontId="41" fillId="11" borderId="1" xfId="6" applyFont="1" applyFill="1" applyBorder="1" applyAlignment="1" applyProtection="1">
      <alignment horizontal="center" vertical="center"/>
    </xf>
    <xf numFmtId="0" fontId="41" fillId="11" borderId="6" xfId="6" applyFont="1" applyFill="1" applyBorder="1" applyAlignment="1" applyProtection="1">
      <alignment horizontal="center" vertical="center"/>
    </xf>
    <xf numFmtId="0" fontId="42" fillId="0" borderId="0" xfId="0" applyFont="1"/>
    <xf numFmtId="0" fontId="7" fillId="0" borderId="26" xfId="3" applyFont="1" applyFill="1" applyBorder="1" applyAlignment="1" applyProtection="1">
      <alignment horizontal="center" vertical="center"/>
    </xf>
    <xf numFmtId="0" fontId="7" fillId="0" borderId="41" xfId="6" applyFont="1" applyFill="1" applyBorder="1" applyAlignment="1" applyProtection="1">
      <alignment horizontal="center"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0" borderId="7" xfId="3" applyFont="1" applyFill="1" applyBorder="1" applyAlignment="1" applyProtection="1">
      <alignment horizontal="center" vertical="center"/>
    </xf>
    <xf numFmtId="0" fontId="4" fillId="0" borderId="5" xfId="4" applyFont="1" applyFill="1" applyBorder="1" applyAlignment="1" applyProtection="1">
      <alignment horizontal="center" vertical="center"/>
    </xf>
    <xf numFmtId="0" fontId="27" fillId="14" borderId="0" xfId="0" applyFont="1" applyFill="1"/>
    <xf numFmtId="0" fontId="4" fillId="0" borderId="1" xfId="2" applyFont="1" applyFill="1" applyBorder="1" applyAlignment="1" applyProtection="1">
      <alignment horizontal="center" vertical="center"/>
    </xf>
    <xf numFmtId="0" fontId="4" fillId="0" borderId="1" xfId="3" applyFont="1" applyFill="1" applyBorder="1" applyAlignment="1" applyProtection="1">
      <alignment horizontal="center" vertical="center"/>
    </xf>
    <xf numFmtId="0" fontId="4" fillId="0" borderId="1" xfId="4" applyFont="1" applyFill="1" applyBorder="1" applyAlignment="1" applyProtection="1">
      <alignment horizontal="center" vertical="center"/>
    </xf>
    <xf numFmtId="0" fontId="41" fillId="11" borderId="14" xfId="2" applyFont="1" applyFill="1" applyBorder="1" applyAlignment="1" applyProtection="1">
      <alignment horizontal="center" vertical="center"/>
    </xf>
    <xf numFmtId="0" fontId="41" fillId="11" borderId="7" xfId="2" applyFont="1" applyFill="1" applyBorder="1" applyAlignment="1" applyProtection="1">
      <alignment horizontal="center" vertical="center"/>
    </xf>
    <xf numFmtId="0" fontId="31" fillId="16" borderId="0" xfId="0" applyFont="1" applyFill="1"/>
    <xf numFmtId="0" fontId="10" fillId="0" borderId="24" xfId="0" applyFont="1" applyBorder="1" applyAlignment="1">
      <alignment horizontal="left" vertical="center"/>
    </xf>
    <xf numFmtId="0" fontId="6" fillId="20" borderId="27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24" xfId="8" applyFont="1" applyFill="1" applyBorder="1" applyAlignment="1" applyProtection="1">
      <alignment horizontal="left"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24" xfId="0" applyFont="1" applyBorder="1"/>
    <xf numFmtId="0" fontId="6" fillId="20" borderId="7" xfId="0" applyFont="1" applyFill="1" applyBorder="1" applyAlignment="1">
      <alignment horizontal="left" vertical="center" wrapText="1"/>
    </xf>
    <xf numFmtId="0" fontId="6" fillId="20" borderId="15" xfId="0" applyFont="1" applyFill="1" applyBorder="1" applyAlignment="1">
      <alignment horizontal="left" vertical="center" wrapText="1"/>
    </xf>
    <xf numFmtId="0" fontId="6" fillId="20" borderId="5" xfId="0" applyFont="1" applyFill="1" applyBorder="1" applyAlignment="1">
      <alignment horizontal="left" vertical="center" wrapText="1"/>
    </xf>
    <xf numFmtId="0" fontId="6" fillId="20" borderId="18" xfId="0" applyFont="1" applyFill="1" applyBorder="1" applyAlignment="1">
      <alignment horizontal="left" vertical="center" wrapText="1"/>
    </xf>
    <xf numFmtId="0" fontId="6" fillId="20" borderId="8" xfId="0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6" fillId="20" borderId="13" xfId="0" applyFont="1" applyFill="1" applyBorder="1" applyAlignment="1">
      <alignment horizontal="left" vertical="center" wrapText="1"/>
    </xf>
    <xf numFmtId="0" fontId="6" fillId="20" borderId="26" xfId="0" applyFont="1" applyFill="1" applyBorder="1" applyAlignment="1">
      <alignment horizontal="left" vertical="center" wrapText="1"/>
    </xf>
    <xf numFmtId="0" fontId="6" fillId="20" borderId="34" xfId="0" applyFont="1" applyFill="1" applyBorder="1" applyAlignment="1">
      <alignment horizontal="left" vertical="center" wrapText="1"/>
    </xf>
    <xf numFmtId="0" fontId="6" fillId="20" borderId="11" xfId="0" applyFont="1" applyFill="1" applyBorder="1" applyAlignment="1">
      <alignment horizontal="left" vertical="center" wrapText="1"/>
    </xf>
    <xf numFmtId="0" fontId="6" fillId="20" borderId="31" xfId="0" applyFont="1" applyFill="1" applyBorder="1" applyAlignment="1">
      <alignment horizontal="left" vertical="center" wrapText="1"/>
    </xf>
    <xf numFmtId="0" fontId="4" fillId="12" borderId="31" xfId="0" applyFont="1" applyFill="1" applyBorder="1" applyAlignment="1">
      <alignment horizontal="center" wrapText="1"/>
    </xf>
    <xf numFmtId="0" fontId="43" fillId="0" borderId="39" xfId="0" applyFont="1" applyBorder="1" applyAlignment="1">
      <alignment horizontal="left" vertical="center"/>
    </xf>
    <xf numFmtId="0" fontId="6" fillId="11" borderId="7" xfId="0" applyFont="1" applyFill="1" applyBorder="1" applyAlignment="1">
      <alignment horizontal="left" vertical="center"/>
    </xf>
    <xf numFmtId="0" fontId="6" fillId="11" borderId="1" xfId="0" applyFont="1" applyFill="1" applyBorder="1" applyAlignment="1">
      <alignment horizontal="center" vertical="center"/>
    </xf>
    <xf numFmtId="0" fontId="48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9" fillId="0" borderId="64" xfId="0" applyFont="1" applyBorder="1" applyAlignment="1" applyProtection="1">
      <alignment horizontal="center" vertical="center" textRotation="90"/>
      <protection locked="0"/>
    </xf>
    <xf numFmtId="0" fontId="19" fillId="0" borderId="70" xfId="0" applyFont="1" applyBorder="1" applyAlignment="1" applyProtection="1">
      <alignment horizontal="center" vertical="center" textRotation="90"/>
      <protection locked="0"/>
    </xf>
    <xf numFmtId="0" fontId="19" fillId="0" borderId="71" xfId="0" applyFont="1" applyBorder="1" applyAlignment="1" applyProtection="1">
      <alignment horizontal="center" vertical="center" textRotation="90"/>
      <protection locked="0"/>
    </xf>
    <xf numFmtId="0" fontId="1" fillId="0" borderId="64" xfId="1" applyFont="1" applyFill="1" applyBorder="1" applyAlignment="1" applyProtection="1">
      <alignment horizontal="center" vertical="center"/>
    </xf>
    <xf numFmtId="0" fontId="1" fillId="0" borderId="70" xfId="1" applyFont="1" applyFill="1" applyBorder="1" applyAlignment="1" applyProtection="1">
      <alignment horizontal="center" vertical="center"/>
    </xf>
    <xf numFmtId="0" fontId="1" fillId="0" borderId="71" xfId="1" applyFont="1" applyFill="1" applyBorder="1" applyAlignment="1" applyProtection="1">
      <alignment horizontal="center" vertical="center"/>
    </xf>
    <xf numFmtId="0" fontId="1" fillId="13" borderId="36" xfId="2" applyFont="1" applyFill="1" applyBorder="1" applyAlignment="1" applyProtection="1">
      <alignment horizontal="center" vertical="center"/>
    </xf>
    <xf numFmtId="0" fontId="1" fillId="13" borderId="42" xfId="2" applyFont="1" applyFill="1" applyBorder="1" applyAlignment="1" applyProtection="1">
      <alignment horizontal="center" vertical="center"/>
    </xf>
    <xf numFmtId="0" fontId="1" fillId="13" borderId="34" xfId="2" applyFont="1" applyFill="1" applyBorder="1" applyAlignment="1" applyProtection="1">
      <alignment horizontal="center" vertical="center"/>
    </xf>
    <xf numFmtId="0" fontId="24" fillId="14" borderId="0" xfId="0" applyFont="1" applyFill="1" applyAlignment="1" applyProtection="1">
      <alignment wrapText="1"/>
      <protection locked="0"/>
    </xf>
    <xf numFmtId="0" fontId="30" fillId="14" borderId="0" xfId="0" applyFont="1" applyFill="1" applyProtection="1">
      <protection locked="0"/>
    </xf>
    <xf numFmtId="0" fontId="24" fillId="14" borderId="58" xfId="0" applyFont="1" applyFill="1" applyBorder="1"/>
    <xf numFmtId="0" fontId="23" fillId="14" borderId="58" xfId="0" applyFont="1" applyFill="1" applyBorder="1"/>
    <xf numFmtId="0" fontId="1" fillId="0" borderId="17" xfId="1" applyFont="1" applyFill="1" applyBorder="1" applyAlignment="1" applyProtection="1">
      <alignment horizontal="center" vertical="center" wrapText="1"/>
    </xf>
    <xf numFmtId="0" fontId="1" fillId="0" borderId="6" xfId="1" applyFont="1" applyFill="1" applyBorder="1" applyAlignment="1" applyProtection="1">
      <alignment horizontal="center" vertical="center" wrapText="1"/>
    </xf>
    <xf numFmtId="0" fontId="19" fillId="0" borderId="70" xfId="0" applyFont="1" applyBorder="1" applyAlignment="1">
      <alignment horizontal="center" vertical="center" textRotation="90"/>
    </xf>
    <xf numFmtId="0" fontId="19" fillId="0" borderId="71" xfId="0" applyFont="1" applyBorder="1" applyAlignment="1">
      <alignment horizontal="center" vertical="center" textRotation="90"/>
    </xf>
    <xf numFmtId="0" fontId="19" fillId="0" borderId="64" xfId="0" applyFont="1" applyBorder="1" applyAlignment="1">
      <alignment horizontal="center" vertical="center" textRotation="90"/>
    </xf>
    <xf numFmtId="0" fontId="19" fillId="0" borderId="71" xfId="0" applyFont="1" applyBorder="1" applyAlignment="1">
      <alignment textRotation="90"/>
    </xf>
    <xf numFmtId="0" fontId="1" fillId="13" borderId="43" xfId="1" applyFont="1" applyFill="1" applyBorder="1" applyAlignment="1" applyProtection="1">
      <alignment horizontal="center" vertical="center"/>
    </xf>
    <xf numFmtId="0" fontId="1" fillId="13" borderId="45" xfId="1" applyFont="1" applyFill="1" applyBorder="1" applyAlignment="1" applyProtection="1">
      <alignment horizontal="center" vertical="center"/>
    </xf>
    <xf numFmtId="0" fontId="7" fillId="0" borderId="25" xfId="0" applyFont="1" applyBorder="1" applyAlignment="1">
      <alignment horizontal="right" vertical="center"/>
    </xf>
    <xf numFmtId="0" fontId="1" fillId="13" borderId="30" xfId="1" applyFont="1" applyFill="1" applyBorder="1" applyAlignment="1" applyProtection="1">
      <alignment horizontal="center" vertical="center"/>
    </xf>
    <xf numFmtId="0" fontId="1" fillId="13" borderId="44" xfId="1" applyFont="1" applyFill="1" applyBorder="1" applyAlignment="1" applyProtection="1">
      <alignment horizontal="center" vertical="center"/>
    </xf>
    <xf numFmtId="0" fontId="1" fillId="13" borderId="46" xfId="0" applyFont="1" applyFill="1" applyBorder="1" applyAlignment="1">
      <alignment horizontal="center" vertical="center"/>
    </xf>
    <xf numFmtId="0" fontId="1" fillId="13" borderId="44" xfId="0" applyFont="1" applyFill="1" applyBorder="1" applyAlignment="1">
      <alignment horizontal="center" vertical="center"/>
    </xf>
    <xf numFmtId="0" fontId="27" fillId="14" borderId="0" xfId="0" applyFont="1" applyFill="1"/>
    <xf numFmtId="0" fontId="29" fillId="14" borderId="0" xfId="0" applyFont="1" applyFill="1"/>
    <xf numFmtId="0" fontId="1" fillId="0" borderId="35" xfId="1" applyFont="1" applyFill="1" applyBorder="1" applyAlignment="1" applyProtection="1">
      <alignment horizontal="center" vertical="center" wrapText="1"/>
    </xf>
    <xf numFmtId="0" fontId="1" fillId="0" borderId="14" xfId="1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/>
    </xf>
    <xf numFmtId="0" fontId="4" fillId="0" borderId="16" xfId="2" applyFont="1" applyFill="1" applyBorder="1" applyAlignment="1" applyProtection="1">
      <alignment horizontal="center" vertical="center"/>
    </xf>
    <xf numFmtId="0" fontId="4" fillId="0" borderId="17" xfId="2" applyFont="1" applyFill="1" applyBorder="1" applyAlignment="1" applyProtection="1">
      <alignment horizontal="center" vertical="center"/>
    </xf>
    <xf numFmtId="0" fontId="4" fillId="0" borderId="34" xfId="3" applyFont="1" applyFill="1" applyBorder="1" applyAlignment="1" applyProtection="1">
      <alignment horizontal="center" vertical="center"/>
    </xf>
    <xf numFmtId="0" fontId="4" fillId="0" borderId="16" xfId="3" applyFont="1" applyFill="1" applyBorder="1" applyAlignment="1" applyProtection="1">
      <alignment horizontal="center" vertical="center"/>
    </xf>
    <xf numFmtId="0" fontId="4" fillId="0" borderId="35" xfId="3" applyFont="1" applyFill="1" applyBorder="1" applyAlignment="1" applyProtection="1">
      <alignment horizontal="center" vertical="center"/>
    </xf>
    <xf numFmtId="0" fontId="4" fillId="0" borderId="15" xfId="4" applyFont="1" applyFill="1" applyBorder="1" applyAlignment="1" applyProtection="1">
      <alignment horizontal="center" vertical="center"/>
    </xf>
    <xf numFmtId="0" fontId="4" fillId="0" borderId="16" xfId="4" applyFont="1" applyFill="1" applyBorder="1" applyAlignment="1" applyProtection="1">
      <alignment horizontal="center" vertical="center"/>
    </xf>
    <xf numFmtId="0" fontId="4" fillId="0" borderId="17" xfId="4" applyFont="1" applyFill="1" applyBorder="1" applyAlignment="1" applyProtection="1">
      <alignment horizontal="center"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4" fillId="0" borderId="6" xfId="2" applyFont="1" applyFill="1" applyBorder="1" applyAlignment="1" applyProtection="1">
      <alignment horizontal="center" vertical="center"/>
    </xf>
    <xf numFmtId="0" fontId="4" fillId="0" borderId="7" xfId="3" applyFont="1" applyFill="1" applyBorder="1" applyAlignment="1" applyProtection="1">
      <alignment horizontal="center" vertical="center"/>
    </xf>
    <xf numFmtId="0" fontId="4" fillId="0" borderId="1" xfId="3" applyFont="1" applyFill="1" applyBorder="1" applyAlignment="1" applyProtection="1">
      <alignment horizontal="center" vertical="center"/>
    </xf>
    <xf numFmtId="0" fontId="4" fillId="0" borderId="14" xfId="3" applyFont="1" applyFill="1" applyBorder="1" applyAlignment="1" applyProtection="1">
      <alignment horizontal="center" vertical="center"/>
    </xf>
    <xf numFmtId="0" fontId="4" fillId="0" borderId="5" xfId="4" applyFont="1" applyFill="1" applyBorder="1" applyAlignment="1" applyProtection="1">
      <alignment horizontal="center" vertical="center"/>
    </xf>
    <xf numFmtId="0" fontId="4" fillId="0" borderId="1" xfId="4" applyFont="1" applyFill="1" applyBorder="1" applyAlignment="1" applyProtection="1">
      <alignment horizontal="center" vertical="center"/>
    </xf>
    <xf numFmtId="0" fontId="4" fillId="0" borderId="6" xfId="4" applyFont="1" applyFill="1" applyBorder="1" applyAlignment="1" applyProtection="1">
      <alignment horizontal="center" vertical="center"/>
    </xf>
    <xf numFmtId="0" fontId="1" fillId="0" borderId="15" xfId="1" applyFont="1" applyFill="1" applyBorder="1" applyAlignment="1" applyProtection="1">
      <alignment horizontal="center" vertical="center"/>
    </xf>
    <xf numFmtId="0" fontId="1" fillId="0" borderId="5" xfId="1" applyFont="1" applyFill="1" applyBorder="1" applyAlignment="1" applyProtection="1">
      <alignment horizontal="center" vertical="center"/>
    </xf>
    <xf numFmtId="0" fontId="1" fillId="0" borderId="16" xfId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 wrapText="1"/>
    </xf>
    <xf numFmtId="0" fontId="1" fillId="0" borderId="42" xfId="1" applyFont="1" applyFill="1" applyBorder="1" applyAlignment="1" applyProtection="1">
      <alignment horizontal="center" vertical="center" wrapText="1"/>
    </xf>
    <xf numFmtId="0" fontId="1" fillId="0" borderId="2" xfId="1" applyFont="1" applyFill="1" applyBorder="1" applyAlignment="1" applyProtection="1">
      <alignment horizontal="center" vertical="center" wrapText="1"/>
    </xf>
    <xf numFmtId="0" fontId="1" fillId="13" borderId="35" xfId="2" applyFont="1" applyFill="1" applyBorder="1" applyAlignment="1" applyProtection="1">
      <alignment horizontal="center" vertical="center"/>
    </xf>
    <xf numFmtId="0" fontId="1" fillId="13" borderId="4" xfId="2" applyFont="1" applyFill="1" applyBorder="1" applyAlignment="1" applyProtection="1">
      <alignment horizontal="center" vertical="center"/>
    </xf>
    <xf numFmtId="0" fontId="1" fillId="13" borderId="59" xfId="2" applyFont="1" applyFill="1" applyBorder="1" applyAlignment="1" applyProtection="1">
      <alignment horizontal="center" vertical="center"/>
    </xf>
    <xf numFmtId="0" fontId="1" fillId="13" borderId="60" xfId="2" applyFont="1" applyFill="1" applyBorder="1" applyAlignment="1" applyProtection="1">
      <alignment horizontal="center" vertical="center"/>
    </xf>
    <xf numFmtId="0" fontId="1" fillId="13" borderId="50" xfId="2" applyFont="1" applyFill="1" applyBorder="1" applyAlignment="1" applyProtection="1">
      <alignment horizontal="center" vertical="center"/>
    </xf>
    <xf numFmtId="0" fontId="47" fillId="10" borderId="0" xfId="0" applyFont="1" applyFill="1" applyAlignment="1">
      <alignment horizontal="center"/>
    </xf>
    <xf numFmtId="0" fontId="4" fillId="0" borderId="3" xfId="4" applyFont="1" applyFill="1" applyBorder="1" applyAlignment="1" applyProtection="1">
      <alignment horizontal="center" vertical="center"/>
    </xf>
    <xf numFmtId="0" fontId="1" fillId="0" borderId="16" xfId="1" applyFont="1" applyFill="1" applyBorder="1" applyAlignment="1" applyProtection="1">
      <alignment horizontal="center" vertical="center"/>
    </xf>
    <xf numFmtId="0" fontId="1" fillId="0" borderId="1" xfId="1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3" applyFont="1" applyFill="1" applyBorder="1" applyAlignment="1" applyProtection="1">
      <alignment horizontal="center" vertical="center"/>
    </xf>
    <xf numFmtId="0" fontId="4" fillId="0" borderId="6" xfId="3" applyFont="1" applyFill="1" applyBorder="1" applyAlignment="1" applyProtection="1">
      <alignment horizontal="center" vertical="center"/>
    </xf>
    <xf numFmtId="0" fontId="24" fillId="14" borderId="0" xfId="0" applyFont="1" applyFill="1"/>
    <xf numFmtId="0" fontId="26" fillId="14" borderId="0" xfId="0" applyFont="1" applyFill="1"/>
    <xf numFmtId="0" fontId="32" fillId="10" borderId="0" xfId="0" applyFont="1" applyFill="1" applyAlignment="1">
      <alignment horizontal="center"/>
    </xf>
    <xf numFmtId="0" fontId="46" fillId="14" borderId="0" xfId="0" applyFont="1" applyFill="1"/>
    <xf numFmtId="0" fontId="24" fillId="14" borderId="0" xfId="0" applyFont="1" applyFill="1" applyProtection="1">
      <protection locked="0"/>
    </xf>
    <xf numFmtId="0" fontId="25" fillId="14" borderId="0" xfId="0" applyFont="1" applyFill="1" applyProtection="1">
      <protection locked="0"/>
    </xf>
    <xf numFmtId="44" fontId="1" fillId="13" borderId="59" xfId="11" applyFont="1" applyFill="1" applyBorder="1" applyAlignment="1" applyProtection="1">
      <alignment horizontal="center" vertical="center"/>
    </xf>
    <xf numFmtId="44" fontId="1" fillId="13" borderId="60" xfId="11" applyFont="1" applyFill="1" applyBorder="1" applyAlignment="1" applyProtection="1">
      <alignment horizontal="center" vertical="center"/>
    </xf>
    <xf numFmtId="44" fontId="1" fillId="13" borderId="50" xfId="1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13" borderId="55" xfId="1" applyFont="1" applyFill="1" applyBorder="1" applyAlignment="1" applyProtection="1">
      <alignment horizontal="center" vertical="center"/>
    </xf>
    <xf numFmtId="0" fontId="1" fillId="13" borderId="56" xfId="1" applyFont="1" applyFill="1" applyBorder="1" applyAlignment="1" applyProtection="1">
      <alignment horizontal="center" vertical="center"/>
    </xf>
    <xf numFmtId="0" fontId="1" fillId="13" borderId="31" xfId="1" applyFont="1" applyFill="1" applyBorder="1" applyAlignment="1" applyProtection="1">
      <alignment horizontal="center" vertical="center"/>
    </xf>
    <xf numFmtId="0" fontId="1" fillId="13" borderId="32" xfId="1" applyFont="1" applyFill="1" applyBorder="1" applyAlignment="1" applyProtection="1">
      <alignment horizontal="center" vertical="center"/>
    </xf>
    <xf numFmtId="0" fontId="1" fillId="13" borderId="57" xfId="1" applyFont="1" applyFill="1" applyBorder="1" applyAlignment="1" applyProtection="1">
      <alignment horizontal="center" vertical="center"/>
    </xf>
    <xf numFmtId="0" fontId="4" fillId="0" borderId="5" xfId="3" applyFont="1" applyFill="1" applyBorder="1" applyAlignment="1" applyProtection="1">
      <alignment horizontal="center" vertical="center"/>
    </xf>
    <xf numFmtId="0" fontId="19" fillId="0" borderId="62" xfId="0" applyFont="1" applyBorder="1" applyAlignment="1">
      <alignment horizontal="center" vertical="center" textRotation="90"/>
    </xf>
    <xf numFmtId="0" fontId="19" fillId="0" borderId="0" xfId="0" applyFont="1" applyAlignment="1">
      <alignment horizontal="center" vertical="center" textRotation="90"/>
    </xf>
    <xf numFmtId="0" fontId="19" fillId="0" borderId="58" xfId="0" applyFont="1" applyBorder="1" applyAlignment="1">
      <alignment horizontal="center" vertical="center" textRotation="90"/>
    </xf>
    <xf numFmtId="0" fontId="7" fillId="0" borderId="59" xfId="0" applyFont="1" applyBorder="1" applyAlignment="1">
      <alignment horizontal="right" vertical="center"/>
    </xf>
    <xf numFmtId="0" fontId="7" fillId="0" borderId="60" xfId="0" applyFont="1" applyBorder="1" applyAlignment="1">
      <alignment horizontal="right" vertical="center"/>
    </xf>
    <xf numFmtId="0" fontId="7" fillId="0" borderId="50" xfId="0" applyFont="1" applyBorder="1" applyAlignment="1">
      <alignment horizontal="right" vertical="center"/>
    </xf>
    <xf numFmtId="0" fontId="11" fillId="10" borderId="64" xfId="0" applyFont="1" applyFill="1" applyBorder="1" applyAlignment="1">
      <alignment horizontal="center" vertical="center" textRotation="90"/>
    </xf>
    <xf numFmtId="0" fontId="11" fillId="10" borderId="70" xfId="0" applyFont="1" applyFill="1" applyBorder="1" applyAlignment="1">
      <alignment horizontal="center" vertical="center" textRotation="90"/>
    </xf>
    <xf numFmtId="0" fontId="11" fillId="10" borderId="71" xfId="0" applyFont="1" applyFill="1" applyBorder="1" applyAlignment="1">
      <alignment horizontal="center" vertical="center" textRotation="90"/>
    </xf>
    <xf numFmtId="0" fontId="4" fillId="0" borderId="3" xfId="3" applyFont="1" applyFill="1" applyBorder="1" applyAlignment="1" applyProtection="1">
      <alignment horizontal="center" vertical="center"/>
    </xf>
    <xf numFmtId="0" fontId="31" fillId="15" borderId="0" xfId="0" applyFont="1" applyFill="1" applyAlignment="1">
      <alignment horizontal="left"/>
    </xf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7" fillId="11" borderId="25" xfId="8" applyFont="1" applyFill="1" applyBorder="1" applyAlignment="1" applyProtection="1">
      <alignment horizontal="right" vertical="center"/>
    </xf>
    <xf numFmtId="0" fontId="1" fillId="13" borderId="27" xfId="1" applyFont="1" applyFill="1" applyBorder="1" applyAlignment="1" applyProtection="1">
      <alignment horizontal="center" vertical="center"/>
    </xf>
    <xf numFmtId="0" fontId="1" fillId="13" borderId="28" xfId="1" applyFont="1" applyFill="1" applyBorder="1" applyAlignment="1" applyProtection="1">
      <alignment horizontal="center" vertical="center"/>
    </xf>
    <xf numFmtId="0" fontId="1" fillId="13" borderId="29" xfId="1" applyFont="1" applyFill="1" applyBorder="1" applyAlignment="1" applyProtection="1">
      <alignment horizontal="center" vertical="center"/>
    </xf>
    <xf numFmtId="0" fontId="1" fillId="13" borderId="5" xfId="2" applyFont="1" applyFill="1" applyBorder="1" applyAlignment="1" applyProtection="1">
      <alignment horizontal="center" vertical="center"/>
    </xf>
    <xf numFmtId="0" fontId="1" fillId="13" borderId="1" xfId="2" applyFont="1" applyFill="1" applyBorder="1" applyAlignment="1" applyProtection="1">
      <alignment horizontal="center" vertical="center"/>
    </xf>
    <xf numFmtId="0" fontId="1" fillId="13" borderId="6" xfId="2" applyFont="1" applyFill="1" applyBorder="1" applyAlignment="1" applyProtection="1">
      <alignment horizontal="center" vertical="center"/>
    </xf>
    <xf numFmtId="0" fontId="0" fillId="0" borderId="68" xfId="0" applyBorder="1" applyAlignment="1">
      <alignment horizontal="center" vertical="center" textRotation="90"/>
    </xf>
    <xf numFmtId="0" fontId="0" fillId="0" borderId="54" xfId="0" applyBorder="1" applyAlignment="1">
      <alignment horizontal="center" vertical="center" textRotation="90"/>
    </xf>
    <xf numFmtId="0" fontId="1" fillId="0" borderId="8" xfId="1" applyFont="1" applyFill="1" applyBorder="1" applyAlignment="1" applyProtection="1">
      <alignment horizontal="center" vertical="center"/>
    </xf>
    <xf numFmtId="0" fontId="1" fillId="0" borderId="9" xfId="1" applyFont="1" applyFill="1" applyBorder="1" applyAlignment="1" applyProtection="1">
      <alignment horizontal="center" vertical="center" wrapText="1"/>
    </xf>
    <xf numFmtId="0" fontId="1" fillId="0" borderId="21" xfId="1" applyFont="1" applyFill="1" applyBorder="1" applyAlignment="1" applyProtection="1">
      <alignment horizontal="center" vertical="center" wrapText="1"/>
    </xf>
    <xf numFmtId="0" fontId="1" fillId="0" borderId="34" xfId="1" applyFont="1" applyFill="1" applyBorder="1" applyAlignment="1" applyProtection="1">
      <alignment horizontal="center" vertical="center" wrapText="1"/>
    </xf>
    <xf numFmtId="0" fontId="1" fillId="0" borderId="7" xfId="1" applyFont="1" applyFill="1" applyBorder="1" applyAlignment="1" applyProtection="1">
      <alignment horizontal="center" vertical="center" wrapText="1"/>
    </xf>
    <xf numFmtId="0" fontId="1" fillId="0" borderId="11" xfId="1" applyFont="1" applyFill="1" applyBorder="1" applyAlignment="1" applyProtection="1">
      <alignment horizontal="center" vertical="center" wrapText="1"/>
    </xf>
    <xf numFmtId="0" fontId="0" fillId="0" borderId="70" xfId="0" applyBorder="1" applyAlignment="1" applyProtection="1">
      <alignment horizontal="center" vertical="center" textRotation="90"/>
      <protection locked="0"/>
    </xf>
    <xf numFmtId="0" fontId="0" fillId="0" borderId="71" xfId="0" applyBorder="1" applyAlignment="1" applyProtection="1">
      <alignment horizontal="center" vertical="center" textRotation="90"/>
      <protection locked="0"/>
    </xf>
    <xf numFmtId="0" fontId="0" fillId="0" borderId="64" xfId="0" applyBorder="1" applyAlignment="1" applyProtection="1">
      <alignment horizontal="center" vertical="center" textRotation="90"/>
      <protection locked="0"/>
    </xf>
    <xf numFmtId="0" fontId="1" fillId="0" borderId="10" xfId="1" applyFont="1" applyFill="1" applyBorder="1" applyAlignment="1" applyProtection="1">
      <alignment horizontal="center" vertical="center" wrapText="1"/>
    </xf>
    <xf numFmtId="0" fontId="0" fillId="11" borderId="64" xfId="0" applyFill="1" applyBorder="1" applyAlignment="1" applyProtection="1">
      <alignment horizontal="center" vertical="center" textRotation="90"/>
      <protection locked="0"/>
    </xf>
    <xf numFmtId="0" fontId="0" fillId="11" borderId="70" xfId="0" applyFill="1" applyBorder="1" applyAlignment="1" applyProtection="1">
      <alignment horizontal="center" vertical="center" textRotation="90"/>
      <protection locked="0"/>
    </xf>
    <xf numFmtId="0" fontId="0" fillId="11" borderId="71" xfId="0" applyFill="1" applyBorder="1" applyAlignment="1" applyProtection="1">
      <alignment horizontal="center" vertical="center" textRotation="90"/>
      <protection locked="0"/>
    </xf>
    <xf numFmtId="0" fontId="1" fillId="0" borderId="65" xfId="1" applyFont="1" applyFill="1" applyBorder="1" applyAlignment="1" applyProtection="1">
      <alignment horizontal="center" vertical="center" wrapText="1"/>
    </xf>
    <xf numFmtId="0" fontId="1" fillId="0" borderId="40" xfId="1" applyFont="1" applyFill="1" applyBorder="1" applyAlignment="1" applyProtection="1">
      <alignment horizontal="center" vertical="center" wrapText="1"/>
    </xf>
    <xf numFmtId="0" fontId="1" fillId="0" borderId="19" xfId="1" applyFont="1" applyFill="1" applyBorder="1" applyAlignment="1" applyProtection="1">
      <alignment horizontal="center" vertical="center" wrapText="1"/>
    </xf>
    <xf numFmtId="0" fontId="1" fillId="13" borderId="61" xfId="2" applyFont="1" applyFill="1" applyBorder="1" applyAlignment="1" applyProtection="1">
      <alignment horizontal="center" vertical="center"/>
    </xf>
    <xf numFmtId="0" fontId="1" fillId="13" borderId="62" xfId="2" applyFont="1" applyFill="1" applyBorder="1" applyAlignment="1" applyProtection="1">
      <alignment horizontal="center" vertical="center"/>
    </xf>
    <xf numFmtId="0" fontId="1" fillId="13" borderId="53" xfId="2" applyFont="1" applyFill="1" applyBorder="1" applyAlignment="1" applyProtection="1">
      <alignment horizontal="center" vertical="center"/>
    </xf>
    <xf numFmtId="0" fontId="28" fillId="10" borderId="0" xfId="0" applyFont="1" applyFill="1" applyAlignment="1">
      <alignment horizontal="center"/>
    </xf>
    <xf numFmtId="0" fontId="0" fillId="11" borderId="64" xfId="0" applyFill="1" applyBorder="1" applyAlignment="1">
      <alignment horizontal="center" vertical="center" textRotation="90"/>
    </xf>
    <xf numFmtId="0" fontId="0" fillId="11" borderId="70" xfId="0" applyFill="1" applyBorder="1" applyAlignment="1">
      <alignment horizontal="center" vertical="center" textRotation="90"/>
    </xf>
    <xf numFmtId="0" fontId="0" fillId="11" borderId="71" xfId="0" applyFill="1" applyBorder="1" applyAlignment="1">
      <alignment horizontal="center" vertical="center" textRotation="90"/>
    </xf>
    <xf numFmtId="0" fontId="1" fillId="0" borderId="45" xfId="1" applyFont="1" applyFill="1" applyBorder="1" applyAlignment="1" applyProtection="1">
      <alignment horizontal="center" vertical="center" wrapText="1"/>
    </xf>
    <xf numFmtId="0" fontId="1" fillId="13" borderId="15" xfId="2" applyFont="1" applyFill="1" applyBorder="1" applyAlignment="1" applyProtection="1">
      <alignment horizontal="center" vertical="center"/>
    </xf>
    <xf numFmtId="0" fontId="1" fillId="13" borderId="16" xfId="2" applyFont="1" applyFill="1" applyBorder="1" applyAlignment="1" applyProtection="1">
      <alignment horizontal="center" vertical="center"/>
    </xf>
  </cellXfs>
  <cellStyles count="12">
    <cellStyle name="Excel_BuiltIn_20% - akcent 5" xfId="10" xr:uid="{00000000-0005-0000-0000-000000000000}"/>
    <cellStyle name="Excel_BuiltIn_40% - akcent 1" xfId="6" xr:uid="{00000000-0005-0000-0000-000001000000}"/>
    <cellStyle name="Excel_BuiltIn_40% - akcent 3" xfId="5" xr:uid="{00000000-0005-0000-0000-000002000000}"/>
    <cellStyle name="Excel_BuiltIn_40% - akcent 4" xfId="7" xr:uid="{00000000-0005-0000-0000-000003000000}"/>
    <cellStyle name="Excel_BuiltIn_60% - akcent 1" xfId="3" xr:uid="{00000000-0005-0000-0000-000004000000}"/>
    <cellStyle name="Excel_BuiltIn_60% - akcent 3" xfId="2" xr:uid="{00000000-0005-0000-0000-000005000000}"/>
    <cellStyle name="Excel_BuiltIn_60% - akcent 4" xfId="4" xr:uid="{00000000-0005-0000-0000-000006000000}"/>
    <cellStyle name="Excel_BuiltIn_Dobre" xfId="1" xr:uid="{00000000-0005-0000-0000-000007000000}"/>
    <cellStyle name="Excel_BuiltIn_Neutralne" xfId="9" xr:uid="{00000000-0005-0000-0000-000008000000}"/>
    <cellStyle name="Normalny" xfId="0" builtinId="0"/>
    <cellStyle name="Walutowy" xfId="11" builtinId="4"/>
    <cellStyle name="㼿㼿㼿愿畬潴祷愀氀甀" xfId="8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Z53"/>
  <sheetViews>
    <sheetView topLeftCell="A13" zoomScale="120" zoomScaleNormal="120" workbookViewId="0">
      <selection activeCell="B1" sqref="B1:W1"/>
    </sheetView>
  </sheetViews>
  <sheetFormatPr defaultColWidth="8.6640625" defaultRowHeight="15"/>
  <cols>
    <col min="1" max="1" width="10.33203125" customWidth="1"/>
    <col min="2" max="2" width="35" style="69" customWidth="1"/>
    <col min="3" max="3" width="13.44140625" style="69" customWidth="1"/>
    <col min="4" max="4" width="8.44140625" style="69" customWidth="1"/>
    <col min="5" max="5" width="5.44140625" style="69" customWidth="1"/>
    <col min="6" max="6" width="4" style="69" customWidth="1"/>
    <col min="7" max="7" width="5.109375" style="69" customWidth="1"/>
    <col min="8" max="8" width="5.44140625" style="69" customWidth="1"/>
    <col min="9" max="9" width="4" style="69" customWidth="1"/>
    <col min="10" max="10" width="5.109375" style="69" customWidth="1"/>
    <col min="11" max="11" width="5.44140625" style="69" customWidth="1"/>
    <col min="12" max="12" width="4" style="69" customWidth="1"/>
    <col min="13" max="13" width="5.109375" style="69" customWidth="1"/>
    <col min="14" max="14" width="5.44140625" style="69" customWidth="1"/>
    <col min="15" max="15" width="4" style="69" customWidth="1"/>
    <col min="16" max="16" width="5.109375" style="69" customWidth="1"/>
    <col min="17" max="17" width="5.44140625" style="69" customWidth="1"/>
    <col min="18" max="18" width="4" style="69" customWidth="1"/>
    <col min="19" max="19" width="5.109375" style="69" customWidth="1"/>
    <col min="20" max="20" width="5.44140625" style="69" customWidth="1"/>
    <col min="21" max="21" width="4" style="69" customWidth="1"/>
    <col min="22" max="22" width="5.44140625" style="69" bestFit="1" customWidth="1"/>
    <col min="23" max="23" width="7" style="69" customWidth="1"/>
    <col min="24" max="24" width="6.109375" style="69" customWidth="1"/>
  </cols>
  <sheetData>
    <row r="1" spans="1:24" ht="43.95" customHeight="1">
      <c r="B1" s="507" t="s">
        <v>95</v>
      </c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</row>
    <row r="2" spans="1:24" ht="19.95" customHeight="1"/>
    <row r="3" spans="1:24" ht="33" customHeight="1" thickBot="1">
      <c r="A3" s="459" t="s">
        <v>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60"/>
      <c r="U3" s="460"/>
      <c r="V3" s="460"/>
      <c r="W3" s="460"/>
      <c r="X3" s="460"/>
    </row>
    <row r="4" spans="1:24" ht="14.4">
      <c r="A4" s="284"/>
      <c r="B4" s="509" t="s">
        <v>6</v>
      </c>
      <c r="C4" s="498" t="s">
        <v>7</v>
      </c>
      <c r="D4" s="500" t="s">
        <v>18</v>
      </c>
      <c r="E4" s="511" t="s">
        <v>8</v>
      </c>
      <c r="F4" s="511"/>
      <c r="G4" s="511"/>
      <c r="H4" s="511"/>
      <c r="I4" s="511"/>
      <c r="J4" s="511"/>
      <c r="K4" s="512" t="s">
        <v>9</v>
      </c>
      <c r="L4" s="512"/>
      <c r="M4" s="512"/>
      <c r="N4" s="512"/>
      <c r="O4" s="512"/>
      <c r="P4" s="512"/>
      <c r="Q4" s="508" t="s">
        <v>10</v>
      </c>
      <c r="R4" s="508"/>
      <c r="S4" s="508"/>
      <c r="T4" s="508"/>
      <c r="U4" s="508"/>
      <c r="V4" s="508"/>
      <c r="W4" s="500" t="s">
        <v>11</v>
      </c>
      <c r="X4" s="461" t="s">
        <v>0</v>
      </c>
    </row>
    <row r="5" spans="1:24" ht="14.4">
      <c r="A5" s="285"/>
      <c r="B5" s="510"/>
      <c r="C5" s="499"/>
      <c r="D5" s="501"/>
      <c r="E5" s="487" t="s">
        <v>19</v>
      </c>
      <c r="F5" s="487"/>
      <c r="G5" s="487"/>
      <c r="H5" s="489" t="s">
        <v>20</v>
      </c>
      <c r="I5" s="489"/>
      <c r="J5" s="489"/>
      <c r="K5" s="490" t="s">
        <v>21</v>
      </c>
      <c r="L5" s="490"/>
      <c r="M5" s="490"/>
      <c r="N5" s="513" t="s">
        <v>22</v>
      </c>
      <c r="O5" s="513"/>
      <c r="P5" s="513"/>
      <c r="Q5" s="493" t="s">
        <v>23</v>
      </c>
      <c r="R5" s="493"/>
      <c r="S5" s="493"/>
      <c r="T5" s="495" t="s">
        <v>24</v>
      </c>
      <c r="U5" s="495"/>
      <c r="V5" s="495"/>
      <c r="W5" s="501"/>
      <c r="X5" s="462"/>
    </row>
    <row r="6" spans="1:24" thickBot="1">
      <c r="A6" s="285"/>
      <c r="B6" s="510"/>
      <c r="C6" s="499"/>
      <c r="D6" s="501"/>
      <c r="E6" s="1" t="s">
        <v>12</v>
      </c>
      <c r="F6" s="2" t="s">
        <v>13</v>
      </c>
      <c r="G6" s="3" t="s">
        <v>0</v>
      </c>
      <c r="H6" s="2" t="s">
        <v>12</v>
      </c>
      <c r="I6" s="2" t="s">
        <v>13</v>
      </c>
      <c r="J6" s="4" t="s">
        <v>0</v>
      </c>
      <c r="K6" s="5" t="s">
        <v>12</v>
      </c>
      <c r="L6" s="2" t="s">
        <v>13</v>
      </c>
      <c r="M6" s="6" t="s">
        <v>0</v>
      </c>
      <c r="N6" s="7" t="s">
        <v>12</v>
      </c>
      <c r="O6" s="2" t="s">
        <v>13</v>
      </c>
      <c r="P6" s="8" t="s">
        <v>0</v>
      </c>
      <c r="Q6" s="9" t="s">
        <v>12</v>
      </c>
      <c r="R6" s="2" t="s">
        <v>13</v>
      </c>
      <c r="S6" s="10" t="s">
        <v>0</v>
      </c>
      <c r="T6" s="11" t="s">
        <v>12</v>
      </c>
      <c r="U6" s="2" t="s">
        <v>13</v>
      </c>
      <c r="V6" s="12" t="s">
        <v>0</v>
      </c>
      <c r="W6" s="501"/>
      <c r="X6" s="462"/>
    </row>
    <row r="7" spans="1:24" ht="77.7" customHeight="1">
      <c r="A7" s="448" t="s">
        <v>14</v>
      </c>
      <c r="B7" s="387" t="s">
        <v>39</v>
      </c>
      <c r="C7" s="90" t="s">
        <v>17</v>
      </c>
      <c r="D7" s="13" t="s">
        <v>25</v>
      </c>
      <c r="E7" s="14">
        <v>30</v>
      </c>
      <c r="F7" s="15" t="s">
        <v>30</v>
      </c>
      <c r="G7" s="92">
        <v>7</v>
      </c>
      <c r="H7" s="93">
        <v>30</v>
      </c>
      <c r="I7" s="15" t="s">
        <v>30</v>
      </c>
      <c r="J7" s="94">
        <v>7</v>
      </c>
      <c r="K7" s="95">
        <v>30</v>
      </c>
      <c r="L7" s="15" t="s">
        <v>30</v>
      </c>
      <c r="M7" s="96">
        <v>7</v>
      </c>
      <c r="N7" s="97">
        <v>30</v>
      </c>
      <c r="O7" s="15" t="s">
        <v>30</v>
      </c>
      <c r="P7" s="98">
        <v>7</v>
      </c>
      <c r="Q7" s="99">
        <v>30</v>
      </c>
      <c r="R7" s="15" t="s">
        <v>30</v>
      </c>
      <c r="S7" s="100">
        <v>7</v>
      </c>
      <c r="T7" s="101">
        <v>30</v>
      </c>
      <c r="U7" s="18" t="s">
        <v>31</v>
      </c>
      <c r="V7" s="102">
        <v>10</v>
      </c>
      <c r="W7" s="103">
        <f>SUM(E7,K7,H7,N7,Q7,T7)</f>
        <v>180</v>
      </c>
      <c r="X7" s="44">
        <f>SUM(G7,J7,M7,P7,S7,V7)</f>
        <v>45</v>
      </c>
    </row>
    <row r="8" spans="1:24" thickBot="1">
      <c r="A8" s="463"/>
      <c r="B8" s="421" t="s">
        <v>40</v>
      </c>
      <c r="C8" s="90" t="s">
        <v>17</v>
      </c>
      <c r="D8" s="13" t="s">
        <v>26</v>
      </c>
      <c r="E8" s="19"/>
      <c r="F8" s="20"/>
      <c r="G8" s="21"/>
      <c r="H8" s="20"/>
      <c r="I8" s="20"/>
      <c r="J8" s="22"/>
      <c r="K8" s="23"/>
      <c r="L8" s="20"/>
      <c r="M8" s="24"/>
      <c r="N8" s="25"/>
      <c r="O8" s="20"/>
      <c r="P8" s="26"/>
      <c r="Q8" s="27">
        <v>30</v>
      </c>
      <c r="R8" s="18" t="s">
        <v>31</v>
      </c>
      <c r="S8" s="28">
        <v>1</v>
      </c>
      <c r="T8" s="29">
        <v>30</v>
      </c>
      <c r="U8" s="18" t="s">
        <v>31</v>
      </c>
      <c r="V8" s="30">
        <v>1</v>
      </c>
      <c r="W8" s="103">
        <f t="shared" ref="W8:W25" si="0">SUM(E8,K8,H8,N8,Q8,T8)</f>
        <v>60</v>
      </c>
      <c r="X8" s="44">
        <f t="shared" ref="X8:X25" si="1">SUM(G8,J8,M8,P8,S8,V8)</f>
        <v>2</v>
      </c>
    </row>
    <row r="9" spans="1:24" ht="14.4">
      <c r="A9" s="463"/>
      <c r="B9" s="421" t="s">
        <v>65</v>
      </c>
      <c r="C9" s="90" t="s">
        <v>17</v>
      </c>
      <c r="D9" s="13" t="s">
        <v>26</v>
      </c>
      <c r="E9" s="31"/>
      <c r="F9" s="32"/>
      <c r="G9" s="33"/>
      <c r="H9" s="34"/>
      <c r="I9" s="32"/>
      <c r="J9" s="35"/>
      <c r="K9" s="36">
        <v>30</v>
      </c>
      <c r="L9" s="15" t="s">
        <v>30</v>
      </c>
      <c r="M9" s="37">
        <v>4</v>
      </c>
      <c r="N9" s="32">
        <v>30</v>
      </c>
      <c r="O9" s="15" t="s">
        <v>30</v>
      </c>
      <c r="P9" s="38">
        <v>4</v>
      </c>
      <c r="Q9" s="39">
        <v>30</v>
      </c>
      <c r="R9" s="15" t="s">
        <v>30</v>
      </c>
      <c r="S9" s="41">
        <v>4</v>
      </c>
      <c r="T9" s="40">
        <v>30</v>
      </c>
      <c r="U9" s="40" t="s">
        <v>30</v>
      </c>
      <c r="V9" s="42">
        <v>4</v>
      </c>
      <c r="W9" s="103">
        <f t="shared" si="0"/>
        <v>120</v>
      </c>
      <c r="X9" s="44">
        <f t="shared" si="1"/>
        <v>16</v>
      </c>
    </row>
    <row r="10" spans="1:24" ht="14.4">
      <c r="A10" s="463"/>
      <c r="B10" s="421" t="s">
        <v>41</v>
      </c>
      <c r="C10" s="90" t="s">
        <v>17</v>
      </c>
      <c r="D10" s="13" t="s">
        <v>27</v>
      </c>
      <c r="E10" s="43">
        <v>15</v>
      </c>
      <c r="F10" s="18" t="s">
        <v>31</v>
      </c>
      <c r="G10" s="18">
        <v>1</v>
      </c>
      <c r="H10" s="43">
        <v>15</v>
      </c>
      <c r="I10" s="18" t="s">
        <v>31</v>
      </c>
      <c r="J10" s="18">
        <v>1</v>
      </c>
      <c r="K10" s="43">
        <v>15</v>
      </c>
      <c r="L10" s="18" t="s">
        <v>31</v>
      </c>
      <c r="M10" s="18">
        <v>1</v>
      </c>
      <c r="N10" s="43">
        <v>15</v>
      </c>
      <c r="O10" s="18" t="s">
        <v>31</v>
      </c>
      <c r="P10" s="18">
        <v>1</v>
      </c>
      <c r="Q10" s="43">
        <v>30</v>
      </c>
      <c r="R10" s="18" t="s">
        <v>31</v>
      </c>
      <c r="S10" s="18">
        <v>1</v>
      </c>
      <c r="T10" s="43">
        <v>30</v>
      </c>
      <c r="U10" s="18" t="s">
        <v>31</v>
      </c>
      <c r="V10" s="18">
        <v>1</v>
      </c>
      <c r="W10" s="103">
        <f t="shared" si="0"/>
        <v>120</v>
      </c>
      <c r="X10" s="44">
        <f t="shared" si="1"/>
        <v>6</v>
      </c>
    </row>
    <row r="11" spans="1:24" ht="14.4">
      <c r="A11" s="463"/>
      <c r="B11" s="388" t="s">
        <v>61</v>
      </c>
      <c r="C11" s="90" t="s">
        <v>17</v>
      </c>
      <c r="D11" s="13" t="s">
        <v>28</v>
      </c>
      <c r="E11" s="43"/>
      <c r="F11" s="18"/>
      <c r="G11" s="18"/>
      <c r="H11" s="18"/>
      <c r="I11" s="18"/>
      <c r="J11" s="44"/>
      <c r="K11" s="36">
        <v>15</v>
      </c>
      <c r="L11" s="18" t="s">
        <v>31</v>
      </c>
      <c r="M11" s="37">
        <v>1</v>
      </c>
      <c r="N11" s="32">
        <v>15</v>
      </c>
      <c r="O11" s="18" t="s">
        <v>31</v>
      </c>
      <c r="P11" s="38">
        <v>1</v>
      </c>
      <c r="Q11" s="39"/>
      <c r="R11" s="32"/>
      <c r="S11" s="41"/>
      <c r="T11" s="40"/>
      <c r="U11" s="32"/>
      <c r="V11" s="42"/>
      <c r="W11" s="103">
        <f t="shared" si="0"/>
        <v>30</v>
      </c>
      <c r="X11" s="44">
        <f t="shared" si="1"/>
        <v>2</v>
      </c>
    </row>
    <row r="12" spans="1:24" ht="29.4" thickBot="1">
      <c r="A12" s="463"/>
      <c r="B12" s="422" t="s">
        <v>42</v>
      </c>
      <c r="C12" s="90" t="s">
        <v>17</v>
      </c>
      <c r="D12" s="13" t="s">
        <v>26</v>
      </c>
      <c r="E12" s="31">
        <v>75</v>
      </c>
      <c r="F12" s="18" t="s">
        <v>31</v>
      </c>
      <c r="G12" s="33">
        <v>3</v>
      </c>
      <c r="H12" s="34">
        <v>75</v>
      </c>
      <c r="I12" s="18" t="s">
        <v>31</v>
      </c>
      <c r="J12" s="35">
        <v>3</v>
      </c>
      <c r="K12" s="39">
        <v>75</v>
      </c>
      <c r="L12" s="18" t="s">
        <v>31</v>
      </c>
      <c r="M12" s="41">
        <v>3</v>
      </c>
      <c r="N12" s="40">
        <v>75</v>
      </c>
      <c r="O12" s="18" t="s">
        <v>31</v>
      </c>
      <c r="P12" s="42">
        <v>3</v>
      </c>
      <c r="Q12" s="39">
        <v>75</v>
      </c>
      <c r="R12" s="18" t="s">
        <v>31</v>
      </c>
      <c r="S12" s="41">
        <v>3</v>
      </c>
      <c r="T12" s="40"/>
      <c r="U12" s="32"/>
      <c r="V12" s="42"/>
      <c r="W12" s="103">
        <f t="shared" si="0"/>
        <v>375</v>
      </c>
      <c r="X12" s="44">
        <f t="shared" si="1"/>
        <v>15</v>
      </c>
    </row>
    <row r="13" spans="1:24" ht="43.2">
      <c r="A13" s="463"/>
      <c r="B13" s="423" t="s">
        <v>43</v>
      </c>
      <c r="C13" s="90" t="s">
        <v>17</v>
      </c>
      <c r="D13" s="13" t="s">
        <v>29</v>
      </c>
      <c r="E13" s="31"/>
      <c r="F13" s="32"/>
      <c r="G13" s="33"/>
      <c r="H13" s="34"/>
      <c r="I13" s="32"/>
      <c r="J13" s="35"/>
      <c r="K13" s="39">
        <v>30</v>
      </c>
      <c r="L13" s="32" t="s">
        <v>32</v>
      </c>
      <c r="M13" s="58">
        <v>1</v>
      </c>
      <c r="N13" s="59">
        <v>30</v>
      </c>
      <c r="O13" s="32" t="s">
        <v>32</v>
      </c>
      <c r="P13" s="42">
        <v>1</v>
      </c>
      <c r="Q13" s="39">
        <v>30</v>
      </c>
      <c r="R13" s="32" t="s">
        <v>32</v>
      </c>
      <c r="S13" s="41">
        <v>1</v>
      </c>
      <c r="T13" s="40">
        <v>30</v>
      </c>
      <c r="U13" s="32" t="s">
        <v>2</v>
      </c>
      <c r="V13" s="42">
        <v>2</v>
      </c>
      <c r="W13" s="103">
        <f t="shared" si="0"/>
        <v>120</v>
      </c>
      <c r="X13" s="44">
        <f t="shared" si="1"/>
        <v>5</v>
      </c>
    </row>
    <row r="14" spans="1:24" ht="14.4">
      <c r="A14" s="463"/>
      <c r="B14" s="388" t="s">
        <v>44</v>
      </c>
      <c r="C14" s="90" t="s">
        <v>17</v>
      </c>
      <c r="D14" s="13" t="s">
        <v>29</v>
      </c>
      <c r="E14" s="36"/>
      <c r="F14" s="32"/>
      <c r="G14" s="37"/>
      <c r="H14" s="32"/>
      <c r="I14" s="32"/>
      <c r="J14" s="38"/>
      <c r="K14" s="36">
        <v>30</v>
      </c>
      <c r="L14" s="18" t="s">
        <v>31</v>
      </c>
      <c r="M14" s="46">
        <v>1</v>
      </c>
      <c r="N14" s="47">
        <v>30</v>
      </c>
      <c r="O14" s="18" t="s">
        <v>31</v>
      </c>
      <c r="P14" s="38">
        <v>1</v>
      </c>
      <c r="Q14" s="39">
        <v>30</v>
      </c>
      <c r="R14" s="18" t="s">
        <v>31</v>
      </c>
      <c r="S14" s="41">
        <v>1</v>
      </c>
      <c r="T14" s="40">
        <v>30</v>
      </c>
      <c r="U14" s="18" t="s">
        <v>31</v>
      </c>
      <c r="V14" s="42">
        <v>1</v>
      </c>
      <c r="W14" s="103">
        <f t="shared" si="0"/>
        <v>120</v>
      </c>
      <c r="X14" s="44">
        <f t="shared" si="1"/>
        <v>4</v>
      </c>
    </row>
    <row r="15" spans="1:24" ht="22.95" customHeight="1" thickBot="1">
      <c r="A15" s="464"/>
      <c r="B15" s="423" t="s">
        <v>45</v>
      </c>
      <c r="C15" s="90" t="s">
        <v>17</v>
      </c>
      <c r="D15" s="13" t="s">
        <v>26</v>
      </c>
      <c r="E15" s="71"/>
      <c r="F15" s="74"/>
      <c r="G15" s="104"/>
      <c r="H15" s="74"/>
      <c r="I15" s="74"/>
      <c r="J15" s="73"/>
      <c r="K15" s="105">
        <v>30</v>
      </c>
      <c r="L15" s="106" t="s">
        <v>32</v>
      </c>
      <c r="M15" s="107">
        <v>1</v>
      </c>
      <c r="N15" s="72">
        <v>30</v>
      </c>
      <c r="O15" s="108" t="s">
        <v>2</v>
      </c>
      <c r="P15" s="109">
        <v>1</v>
      </c>
      <c r="Q15" s="105"/>
      <c r="R15" s="72"/>
      <c r="S15" s="107"/>
      <c r="T15" s="72"/>
      <c r="U15" s="72"/>
      <c r="V15" s="109"/>
      <c r="W15" s="103">
        <f t="shared" si="0"/>
        <v>60</v>
      </c>
      <c r="X15" s="44">
        <f t="shared" si="1"/>
        <v>2</v>
      </c>
    </row>
    <row r="16" spans="1:24" ht="28.95" customHeight="1">
      <c r="A16" s="465" t="s">
        <v>15</v>
      </c>
      <c r="B16" s="423" t="s">
        <v>46</v>
      </c>
      <c r="C16" s="90" t="s">
        <v>17</v>
      </c>
      <c r="D16" s="13" t="s">
        <v>26</v>
      </c>
      <c r="E16" s="111"/>
      <c r="F16" s="15"/>
      <c r="G16" s="70"/>
      <c r="H16" s="15">
        <v>30</v>
      </c>
      <c r="I16" s="15" t="s">
        <v>32</v>
      </c>
      <c r="J16" s="112">
        <v>1</v>
      </c>
      <c r="K16" s="15">
        <v>30</v>
      </c>
      <c r="L16" s="15" t="s">
        <v>32</v>
      </c>
      <c r="M16" s="70">
        <v>1</v>
      </c>
      <c r="N16" s="16">
        <v>30</v>
      </c>
      <c r="O16" s="113" t="s">
        <v>2</v>
      </c>
      <c r="P16" s="114">
        <v>2</v>
      </c>
      <c r="Q16" s="398">
        <v>30</v>
      </c>
      <c r="R16" s="399" t="s">
        <v>2</v>
      </c>
      <c r="S16" s="400">
        <v>2</v>
      </c>
      <c r="T16" s="115"/>
      <c r="U16" s="115"/>
      <c r="V16" s="116"/>
      <c r="W16" s="103">
        <f t="shared" si="0"/>
        <v>120</v>
      </c>
      <c r="X16" s="44">
        <f t="shared" si="1"/>
        <v>6</v>
      </c>
    </row>
    <row r="17" spans="1:24" ht="28.95" customHeight="1">
      <c r="A17" s="463"/>
      <c r="B17" s="423" t="s">
        <v>47</v>
      </c>
      <c r="C17" s="90" t="s">
        <v>17</v>
      </c>
      <c r="D17" s="45" t="s">
        <v>28</v>
      </c>
      <c r="E17" s="36">
        <v>15</v>
      </c>
      <c r="F17" s="18" t="s">
        <v>31</v>
      </c>
      <c r="G17" s="37">
        <v>1</v>
      </c>
      <c r="H17" s="32">
        <v>15</v>
      </c>
      <c r="I17" s="18" t="s">
        <v>31</v>
      </c>
      <c r="J17" s="38">
        <v>1</v>
      </c>
      <c r="K17" s="36">
        <v>15</v>
      </c>
      <c r="L17" s="18" t="s">
        <v>31</v>
      </c>
      <c r="M17" s="46">
        <v>1</v>
      </c>
      <c r="N17" s="47">
        <v>15</v>
      </c>
      <c r="O17" s="18" t="s">
        <v>31</v>
      </c>
      <c r="P17" s="38">
        <v>1</v>
      </c>
      <c r="Q17" s="39">
        <v>15</v>
      </c>
      <c r="R17" s="18" t="s">
        <v>31</v>
      </c>
      <c r="S17" s="41">
        <v>1</v>
      </c>
      <c r="T17" s="40"/>
      <c r="U17" s="32"/>
      <c r="V17" s="42"/>
      <c r="W17" s="103">
        <f t="shared" si="0"/>
        <v>75</v>
      </c>
      <c r="X17" s="44">
        <f t="shared" si="1"/>
        <v>5</v>
      </c>
    </row>
    <row r="18" spans="1:24" ht="28.2" customHeight="1" thickBot="1">
      <c r="A18" s="466"/>
      <c r="B18" s="423" t="s">
        <v>48</v>
      </c>
      <c r="C18" s="90" t="s">
        <v>17</v>
      </c>
      <c r="D18" s="13" t="s">
        <v>29</v>
      </c>
      <c r="E18" s="71">
        <v>30</v>
      </c>
      <c r="F18" s="72" t="s">
        <v>32</v>
      </c>
      <c r="G18" s="104">
        <v>1</v>
      </c>
      <c r="H18" s="74">
        <v>30</v>
      </c>
      <c r="I18" s="72" t="s">
        <v>2</v>
      </c>
      <c r="J18" s="73">
        <v>2</v>
      </c>
      <c r="K18" s="105"/>
      <c r="L18" s="72"/>
      <c r="M18" s="107"/>
      <c r="N18" s="72"/>
      <c r="O18" s="72"/>
      <c r="P18" s="109"/>
      <c r="Q18" s="117"/>
      <c r="R18" s="118"/>
      <c r="S18" s="119"/>
      <c r="T18" s="118"/>
      <c r="U18" s="118"/>
      <c r="V18" s="120"/>
      <c r="W18" s="103">
        <f t="shared" si="0"/>
        <v>60</v>
      </c>
      <c r="X18" s="44">
        <f t="shared" si="1"/>
        <v>3</v>
      </c>
    </row>
    <row r="19" spans="1:24" ht="28.2" customHeight="1">
      <c r="A19" s="448" t="s">
        <v>16</v>
      </c>
      <c r="B19" s="423" t="s">
        <v>49</v>
      </c>
      <c r="C19" s="90" t="s">
        <v>17</v>
      </c>
      <c r="D19" s="13" t="s">
        <v>26</v>
      </c>
      <c r="E19" s="133">
        <v>30</v>
      </c>
      <c r="F19" s="18" t="s">
        <v>31</v>
      </c>
      <c r="G19" s="128">
        <v>1</v>
      </c>
      <c r="H19" s="55">
        <v>30</v>
      </c>
      <c r="I19" s="130" t="s">
        <v>2</v>
      </c>
      <c r="J19" s="134">
        <v>2</v>
      </c>
      <c r="K19" s="131"/>
      <c r="L19" s="130"/>
      <c r="M19" s="129"/>
      <c r="N19" s="130"/>
      <c r="O19" s="130"/>
      <c r="P19" s="132"/>
      <c r="Q19" s="135"/>
      <c r="R19" s="136"/>
      <c r="S19" s="137"/>
      <c r="T19" s="136"/>
      <c r="U19" s="136"/>
      <c r="V19" s="138"/>
      <c r="W19" s="103">
        <f t="shared" si="0"/>
        <v>60</v>
      </c>
      <c r="X19" s="44">
        <f t="shared" si="1"/>
        <v>3</v>
      </c>
    </row>
    <row r="20" spans="1:24" ht="15" customHeight="1">
      <c r="A20" s="449"/>
      <c r="B20" s="423" t="s">
        <v>50</v>
      </c>
      <c r="C20" s="90" t="s">
        <v>17</v>
      </c>
      <c r="D20" s="13" t="s">
        <v>26</v>
      </c>
      <c r="E20" s="19"/>
      <c r="F20" s="55"/>
      <c r="G20" s="21"/>
      <c r="H20" s="20"/>
      <c r="I20" s="20"/>
      <c r="J20" s="22"/>
      <c r="K20" s="23"/>
      <c r="L20" s="25"/>
      <c r="M20" s="24"/>
      <c r="N20" s="25"/>
      <c r="O20" s="25"/>
      <c r="P20" s="26"/>
      <c r="Q20" s="27">
        <v>15</v>
      </c>
      <c r="R20" s="18" t="s">
        <v>31</v>
      </c>
      <c r="S20" s="28">
        <v>1</v>
      </c>
      <c r="T20" s="29"/>
      <c r="U20" s="29"/>
      <c r="V20" s="30"/>
      <c r="W20" s="103">
        <f t="shared" si="0"/>
        <v>15</v>
      </c>
      <c r="X20" s="44">
        <f t="shared" si="1"/>
        <v>1</v>
      </c>
    </row>
    <row r="21" spans="1:24" ht="14.4">
      <c r="A21" s="449"/>
      <c r="B21" s="423" t="s">
        <v>51</v>
      </c>
      <c r="C21" s="90" t="s">
        <v>17</v>
      </c>
      <c r="D21" s="13" t="s">
        <v>26</v>
      </c>
      <c r="E21" s="230">
        <v>15</v>
      </c>
      <c r="F21" s="231" t="s">
        <v>2</v>
      </c>
      <c r="G21" s="75">
        <v>1</v>
      </c>
      <c r="H21" s="34"/>
      <c r="I21" s="32"/>
      <c r="J21" s="35"/>
      <c r="K21" s="36"/>
      <c r="L21" s="32"/>
      <c r="M21" s="37"/>
      <c r="N21" s="32"/>
      <c r="O21" s="32"/>
      <c r="P21" s="38"/>
      <c r="Q21" s="39"/>
      <c r="R21" s="40"/>
      <c r="S21" s="41"/>
      <c r="T21" s="40"/>
      <c r="U21" s="40"/>
      <c r="V21" s="42"/>
      <c r="W21" s="103">
        <f t="shared" si="0"/>
        <v>15</v>
      </c>
      <c r="X21" s="44">
        <f t="shared" si="1"/>
        <v>1</v>
      </c>
    </row>
    <row r="22" spans="1:24" ht="14.4">
      <c r="A22" s="449"/>
      <c r="B22" s="423" t="s">
        <v>52</v>
      </c>
      <c r="C22" s="90" t="s">
        <v>17</v>
      </c>
      <c r="D22" s="13" t="s">
        <v>26</v>
      </c>
      <c r="E22" s="31">
        <v>2</v>
      </c>
      <c r="F22" s="18" t="s">
        <v>31</v>
      </c>
      <c r="G22" s="33">
        <v>0</v>
      </c>
      <c r="H22" s="34"/>
      <c r="I22" s="34"/>
      <c r="J22" s="35"/>
      <c r="K22" s="36"/>
      <c r="L22" s="32"/>
      <c r="M22" s="37"/>
      <c r="N22" s="32"/>
      <c r="O22" s="32"/>
      <c r="P22" s="38"/>
      <c r="Q22" s="39"/>
      <c r="R22" s="40"/>
      <c r="S22" s="41"/>
      <c r="T22" s="40"/>
      <c r="U22" s="40"/>
      <c r="V22" s="42"/>
      <c r="W22" s="103">
        <f t="shared" si="0"/>
        <v>2</v>
      </c>
      <c r="X22" s="44">
        <f t="shared" si="1"/>
        <v>0</v>
      </c>
    </row>
    <row r="23" spans="1:24" ht="14.4">
      <c r="A23" s="449"/>
      <c r="B23" s="423" t="s">
        <v>53</v>
      </c>
      <c r="C23" s="90" t="s">
        <v>17</v>
      </c>
      <c r="D23" s="13" t="s">
        <v>26</v>
      </c>
      <c r="E23" s="31">
        <v>4</v>
      </c>
      <c r="F23" s="18" t="s">
        <v>31</v>
      </c>
      <c r="G23" s="33">
        <v>0</v>
      </c>
      <c r="H23" s="34"/>
      <c r="I23" s="34"/>
      <c r="J23" s="35"/>
      <c r="K23" s="36"/>
      <c r="L23" s="32"/>
      <c r="M23" s="37"/>
      <c r="N23" s="32"/>
      <c r="O23" s="32"/>
      <c r="P23" s="38"/>
      <c r="Q23" s="39"/>
      <c r="R23" s="40"/>
      <c r="S23" s="41"/>
      <c r="T23" s="40"/>
      <c r="U23" s="40"/>
      <c r="V23" s="42"/>
      <c r="W23" s="103">
        <f t="shared" si="0"/>
        <v>4</v>
      </c>
      <c r="X23" s="44">
        <f t="shared" si="1"/>
        <v>0</v>
      </c>
    </row>
    <row r="24" spans="1:24" ht="14.4">
      <c r="A24" s="449"/>
      <c r="B24" s="423" t="s">
        <v>54</v>
      </c>
      <c r="C24" s="90" t="s">
        <v>17</v>
      </c>
      <c r="D24" s="13" t="s">
        <v>29</v>
      </c>
      <c r="E24" s="31">
        <v>30</v>
      </c>
      <c r="F24" s="47" t="s">
        <v>32</v>
      </c>
      <c r="G24" s="33">
        <v>2</v>
      </c>
      <c r="H24" s="34">
        <v>30</v>
      </c>
      <c r="I24" s="32" t="s">
        <v>32</v>
      </c>
      <c r="J24" s="35">
        <v>2</v>
      </c>
      <c r="K24" s="36">
        <v>30</v>
      </c>
      <c r="L24" s="32" t="s">
        <v>32</v>
      </c>
      <c r="M24" s="37">
        <v>2</v>
      </c>
      <c r="N24" s="32">
        <v>30</v>
      </c>
      <c r="O24" s="32" t="s">
        <v>2</v>
      </c>
      <c r="P24" s="38">
        <v>3</v>
      </c>
      <c r="Q24" s="39"/>
      <c r="R24" s="40"/>
      <c r="S24" s="41"/>
      <c r="T24" s="40"/>
      <c r="U24" s="40"/>
      <c r="V24" s="42"/>
      <c r="W24" s="103">
        <f t="shared" si="0"/>
        <v>120</v>
      </c>
      <c r="X24" s="44">
        <f t="shared" si="1"/>
        <v>9</v>
      </c>
    </row>
    <row r="25" spans="1:24" ht="14.4">
      <c r="A25" s="449"/>
      <c r="B25" s="424" t="s">
        <v>55</v>
      </c>
      <c r="C25" s="90" t="s">
        <v>17</v>
      </c>
      <c r="D25" s="13" t="s">
        <v>29</v>
      </c>
      <c r="E25" s="54">
        <v>30</v>
      </c>
      <c r="F25" s="18" t="s">
        <v>31</v>
      </c>
      <c r="G25" s="88">
        <v>0</v>
      </c>
      <c r="H25" s="32">
        <v>30</v>
      </c>
      <c r="I25" s="18" t="s">
        <v>31</v>
      </c>
      <c r="J25" s="49">
        <v>0</v>
      </c>
      <c r="K25" s="43"/>
      <c r="L25" s="18"/>
      <c r="M25" s="18"/>
      <c r="N25" s="18"/>
      <c r="O25" s="18"/>
      <c r="P25" s="44"/>
      <c r="Q25" s="39"/>
      <c r="R25" s="40"/>
      <c r="S25" s="41"/>
      <c r="T25" s="40"/>
      <c r="U25" s="40"/>
      <c r="V25" s="42"/>
      <c r="W25" s="103">
        <f t="shared" si="0"/>
        <v>60</v>
      </c>
      <c r="X25" s="44">
        <f t="shared" si="1"/>
        <v>0</v>
      </c>
    </row>
    <row r="26" spans="1:24" thickBot="1">
      <c r="A26" s="450"/>
      <c r="B26" s="425" t="s">
        <v>56</v>
      </c>
      <c r="C26" s="90" t="s">
        <v>17</v>
      </c>
      <c r="D26" s="13" t="s">
        <v>26</v>
      </c>
      <c r="E26" s="71"/>
      <c r="F26" s="288"/>
      <c r="G26" s="104"/>
      <c r="H26" s="74"/>
      <c r="I26" s="74"/>
      <c r="J26" s="73"/>
      <c r="K26" s="105"/>
      <c r="L26" s="72"/>
      <c r="M26" s="107"/>
      <c r="N26" s="72"/>
      <c r="O26" s="72"/>
      <c r="P26" s="109"/>
      <c r="Q26" s="117">
        <v>15</v>
      </c>
      <c r="R26" s="72" t="s">
        <v>2</v>
      </c>
      <c r="S26" s="119">
        <v>1</v>
      </c>
      <c r="T26" s="118"/>
      <c r="U26" s="118"/>
      <c r="V26" s="120"/>
      <c r="W26" s="103">
        <v>15</v>
      </c>
      <c r="X26" s="44">
        <v>1</v>
      </c>
    </row>
    <row r="27" spans="1:24" thickBot="1">
      <c r="A27" s="89"/>
      <c r="B27" s="233"/>
      <c r="C27" s="234"/>
      <c r="D27" s="233"/>
      <c r="E27" s="235"/>
      <c r="F27" s="235"/>
      <c r="G27" s="235"/>
      <c r="H27" s="236"/>
      <c r="I27" s="236"/>
      <c r="J27" s="237"/>
      <c r="K27" s="236"/>
      <c r="L27" s="236"/>
      <c r="M27" s="236"/>
      <c r="N27" s="236"/>
      <c r="O27" s="236"/>
      <c r="P27" s="237"/>
      <c r="Q27" s="236"/>
      <c r="R27" s="236"/>
      <c r="S27" s="236"/>
      <c r="T27" s="236"/>
      <c r="U27" s="236"/>
      <c r="V27" s="237"/>
      <c r="W27" s="287" t="s">
        <v>35</v>
      </c>
      <c r="X27" s="360">
        <f>SUM(X7:X26)</f>
        <v>126</v>
      </c>
    </row>
    <row r="28" spans="1:24" thickBot="1">
      <c r="B28" s="469" t="s">
        <v>34</v>
      </c>
      <c r="C28" s="469"/>
      <c r="D28" s="469"/>
      <c r="E28" s="469"/>
      <c r="F28" s="469"/>
      <c r="G28" s="469"/>
      <c r="H28" s="469"/>
      <c r="I28" s="469"/>
      <c r="J28" s="469"/>
      <c r="K28" s="469"/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  <c r="W28" s="469"/>
      <c r="X28" s="355">
        <v>54</v>
      </c>
    </row>
    <row r="29" spans="1:24" thickBot="1">
      <c r="B29" s="63"/>
      <c r="C29" s="64"/>
      <c r="D29" s="312" t="s">
        <v>33</v>
      </c>
      <c r="E29" s="313">
        <f>SUM(E7:E26)</f>
        <v>276</v>
      </c>
      <c r="F29" s="313"/>
      <c r="G29" s="313">
        <f>SUM(G7:G26)</f>
        <v>17</v>
      </c>
      <c r="H29" s="313">
        <f>SUM(H7:H26)</f>
        <v>285</v>
      </c>
      <c r="I29" s="313"/>
      <c r="J29" s="313">
        <f>SUM(J7:J26)</f>
        <v>19</v>
      </c>
      <c r="K29" s="313">
        <f>SUM(K7:K26)</f>
        <v>330</v>
      </c>
      <c r="L29" s="313"/>
      <c r="M29" s="313">
        <f>SUM(M7:M26)</f>
        <v>23</v>
      </c>
      <c r="N29" s="313">
        <f>SUM(N7:N26)</f>
        <v>330</v>
      </c>
      <c r="O29" s="313"/>
      <c r="P29" s="313">
        <f>SUM(P7:P26)</f>
        <v>25</v>
      </c>
      <c r="Q29" s="313">
        <f>SUM(Q7:Q26)</f>
        <v>330</v>
      </c>
      <c r="R29" s="313"/>
      <c r="S29" s="313">
        <f>SUM(S7:S26)</f>
        <v>23</v>
      </c>
      <c r="T29" s="313">
        <f>SUM(T7:T26)</f>
        <v>180</v>
      </c>
      <c r="U29" s="313"/>
      <c r="V29" s="313">
        <f>SUM(V7:V26)</f>
        <v>19</v>
      </c>
      <c r="W29" s="246">
        <f>E29+H29+K29+N29+Q29+T29</f>
        <v>1731</v>
      </c>
      <c r="X29" s="247">
        <f>X27+X28</f>
        <v>180</v>
      </c>
    </row>
    <row r="30" spans="1:24" ht="23.25" customHeight="1" thickBot="1">
      <c r="B30" s="63"/>
      <c r="C30" s="64"/>
      <c r="D30" s="254"/>
      <c r="E30" s="504" t="s">
        <v>36</v>
      </c>
      <c r="F30" s="505"/>
      <c r="G30" s="505"/>
      <c r="H30" s="505"/>
      <c r="I30" s="505"/>
      <c r="J30" s="506"/>
      <c r="K30" s="504" t="s">
        <v>36</v>
      </c>
      <c r="L30" s="505"/>
      <c r="M30" s="505"/>
      <c r="N30" s="505"/>
      <c r="O30" s="505"/>
      <c r="P30" s="506"/>
      <c r="Q30" s="504" t="s">
        <v>36</v>
      </c>
      <c r="R30" s="505"/>
      <c r="S30" s="505"/>
      <c r="T30" s="505"/>
      <c r="U30" s="505"/>
      <c r="V30" s="506"/>
      <c r="W30" s="314" t="s">
        <v>37</v>
      </c>
      <c r="X30" s="245" t="s">
        <v>0</v>
      </c>
    </row>
    <row r="31" spans="1:24">
      <c r="B31" s="63"/>
      <c r="C31" s="64"/>
      <c r="D31" s="472" t="s">
        <v>36</v>
      </c>
      <c r="E31" s="502" t="s">
        <v>37</v>
      </c>
      <c r="F31" s="455"/>
      <c r="G31" s="456"/>
      <c r="H31" s="502" t="s">
        <v>0</v>
      </c>
      <c r="I31" s="455"/>
      <c r="J31" s="503"/>
      <c r="K31" s="454" t="s">
        <v>37</v>
      </c>
      <c r="L31" s="455"/>
      <c r="M31" s="456"/>
      <c r="N31" s="502" t="s">
        <v>0</v>
      </c>
      <c r="O31" s="455"/>
      <c r="P31" s="503"/>
      <c r="Q31" s="454" t="s">
        <v>37</v>
      </c>
      <c r="R31" s="455"/>
      <c r="S31" s="456"/>
      <c r="T31" s="502" t="s">
        <v>0</v>
      </c>
      <c r="U31" s="455"/>
      <c r="V31" s="503"/>
    </row>
    <row r="32" spans="1:24" ht="15.6" thickBot="1">
      <c r="B32" s="63"/>
      <c r="C32" s="63"/>
      <c r="D32" s="473"/>
      <c r="E32" s="470">
        <f>SUM(E29,H29)</f>
        <v>561</v>
      </c>
      <c r="F32" s="470"/>
      <c r="G32" s="470"/>
      <c r="H32" s="467">
        <f>SUM(G29,J29)</f>
        <v>36</v>
      </c>
      <c r="I32" s="467"/>
      <c r="J32" s="468"/>
      <c r="K32" s="471">
        <f>SUM(K29,N29)</f>
        <v>660</v>
      </c>
      <c r="L32" s="467"/>
      <c r="M32" s="467"/>
      <c r="N32" s="467">
        <f>SUM(M29,P29)</f>
        <v>48</v>
      </c>
      <c r="O32" s="467"/>
      <c r="P32" s="468"/>
      <c r="Q32" s="471">
        <f>SUM(Q29,T29)</f>
        <v>510</v>
      </c>
      <c r="R32" s="467"/>
      <c r="S32" s="467"/>
      <c r="T32" s="467">
        <f>SUM(S29,V29)</f>
        <v>42</v>
      </c>
      <c r="U32" s="467"/>
      <c r="V32" s="468"/>
    </row>
    <row r="33" spans="1:24">
      <c r="B33" s="63"/>
      <c r="C33" s="63"/>
      <c r="D33" s="253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</row>
    <row r="34" spans="1:24" ht="14.4">
      <c r="A34" s="457" t="s">
        <v>89</v>
      </c>
      <c r="B34" s="458"/>
      <c r="C34" s="458"/>
      <c r="D34" s="458"/>
      <c r="E34" s="458"/>
      <c r="F34" s="458"/>
      <c r="G34" s="458"/>
      <c r="H34" s="458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8"/>
      <c r="U34" s="458"/>
      <c r="V34" s="458"/>
      <c r="W34" s="458"/>
      <c r="X34" s="458"/>
    </row>
    <row r="35" spans="1:24" ht="14.4">
      <c r="A35" s="458"/>
      <c r="B35" s="458"/>
      <c r="C35" s="458"/>
      <c r="D35" s="458"/>
      <c r="E35" s="458"/>
      <c r="F35" s="458"/>
      <c r="G35" s="458"/>
      <c r="H35" s="458"/>
      <c r="I35" s="458"/>
      <c r="J35" s="458"/>
      <c r="K35" s="458"/>
      <c r="L35" s="458"/>
      <c r="M35" s="458"/>
      <c r="N35" s="458"/>
      <c r="O35" s="458"/>
      <c r="P35" s="458"/>
      <c r="Q35" s="458"/>
      <c r="R35" s="458"/>
      <c r="S35" s="458"/>
      <c r="T35" s="458"/>
      <c r="U35" s="458"/>
      <c r="V35" s="458"/>
      <c r="W35" s="458"/>
      <c r="X35" s="458"/>
    </row>
    <row r="36" spans="1:24" ht="14.4">
      <c r="A36" s="458"/>
      <c r="B36" s="458"/>
      <c r="C36" s="458"/>
      <c r="D36" s="458"/>
      <c r="E36" s="458"/>
      <c r="F36" s="458"/>
      <c r="G36" s="458"/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458"/>
    </row>
    <row r="38" spans="1:24" ht="15.6" thickBot="1"/>
    <row r="39" spans="1:24" ht="14.4">
      <c r="A39" s="451"/>
      <c r="B39" s="496" t="s">
        <v>6</v>
      </c>
      <c r="C39" s="498" t="s">
        <v>7</v>
      </c>
      <c r="D39" s="476" t="s">
        <v>18</v>
      </c>
      <c r="E39" s="478" t="s">
        <v>8</v>
      </c>
      <c r="F39" s="479"/>
      <c r="G39" s="479"/>
      <c r="H39" s="479"/>
      <c r="I39" s="479"/>
      <c r="J39" s="480"/>
      <c r="K39" s="481" t="s">
        <v>9</v>
      </c>
      <c r="L39" s="482"/>
      <c r="M39" s="482"/>
      <c r="N39" s="482"/>
      <c r="O39" s="482"/>
      <c r="P39" s="483"/>
      <c r="Q39" s="484" t="s">
        <v>10</v>
      </c>
      <c r="R39" s="485"/>
      <c r="S39" s="485"/>
      <c r="T39" s="485"/>
      <c r="U39" s="485"/>
      <c r="V39" s="486"/>
      <c r="W39" s="500" t="s">
        <v>11</v>
      </c>
      <c r="X39" s="461" t="s">
        <v>0</v>
      </c>
    </row>
    <row r="40" spans="1:24" ht="14.4">
      <c r="A40" s="452"/>
      <c r="B40" s="497"/>
      <c r="C40" s="499"/>
      <c r="D40" s="477"/>
      <c r="E40" s="487" t="s">
        <v>19</v>
      </c>
      <c r="F40" s="488"/>
      <c r="G40" s="488"/>
      <c r="H40" s="488" t="s">
        <v>20</v>
      </c>
      <c r="I40" s="488"/>
      <c r="J40" s="489"/>
      <c r="K40" s="490" t="s">
        <v>21</v>
      </c>
      <c r="L40" s="491"/>
      <c r="M40" s="491"/>
      <c r="N40" s="491" t="s">
        <v>22</v>
      </c>
      <c r="O40" s="491"/>
      <c r="P40" s="492"/>
      <c r="Q40" s="493" t="s">
        <v>23</v>
      </c>
      <c r="R40" s="494"/>
      <c r="S40" s="494"/>
      <c r="T40" s="494" t="s">
        <v>24</v>
      </c>
      <c r="U40" s="494"/>
      <c r="V40" s="495"/>
      <c r="W40" s="501"/>
      <c r="X40" s="462"/>
    </row>
    <row r="41" spans="1:24" ht="14.4">
      <c r="A41" s="452"/>
      <c r="B41" s="497"/>
      <c r="C41" s="499"/>
      <c r="D41" s="477"/>
      <c r="E41" s="353" t="s">
        <v>12</v>
      </c>
      <c r="F41" s="354" t="s">
        <v>13</v>
      </c>
      <c r="G41" s="315" t="s">
        <v>0</v>
      </c>
      <c r="H41" s="415" t="s">
        <v>12</v>
      </c>
      <c r="I41" s="415" t="s">
        <v>13</v>
      </c>
      <c r="J41" s="321" t="s">
        <v>0</v>
      </c>
      <c r="K41" s="412" t="s">
        <v>12</v>
      </c>
      <c r="L41" s="415" t="s">
        <v>13</v>
      </c>
      <c r="M41" s="316" t="s">
        <v>0</v>
      </c>
      <c r="N41" s="416" t="s">
        <v>12</v>
      </c>
      <c r="O41" s="415" t="s">
        <v>13</v>
      </c>
      <c r="P41" s="322" t="s">
        <v>0</v>
      </c>
      <c r="Q41" s="413" t="s">
        <v>12</v>
      </c>
      <c r="R41" s="415" t="s">
        <v>13</v>
      </c>
      <c r="S41" s="317" t="s">
        <v>0</v>
      </c>
      <c r="T41" s="417" t="s">
        <v>12</v>
      </c>
      <c r="U41" s="415" t="s">
        <v>13</v>
      </c>
      <c r="V41" s="325" t="s">
        <v>0</v>
      </c>
      <c r="W41" s="501"/>
      <c r="X41" s="462"/>
    </row>
    <row r="42" spans="1:24" ht="19.2" customHeight="1">
      <c r="A42" s="452"/>
      <c r="B42" s="423" t="s">
        <v>94</v>
      </c>
      <c r="C42" s="91" t="s">
        <v>62</v>
      </c>
      <c r="D42" s="13" t="s">
        <v>26</v>
      </c>
      <c r="E42" s="31">
        <v>30</v>
      </c>
      <c r="F42" s="34" t="s">
        <v>32</v>
      </c>
      <c r="G42" s="205">
        <v>2</v>
      </c>
      <c r="H42" s="206">
        <v>30</v>
      </c>
      <c r="I42" s="206" t="s">
        <v>2</v>
      </c>
      <c r="J42" s="207">
        <v>3</v>
      </c>
      <c r="K42" s="320"/>
      <c r="L42" s="206"/>
      <c r="M42" s="202"/>
      <c r="N42" s="201"/>
      <c r="O42" s="206"/>
      <c r="P42" s="323"/>
      <c r="Q42" s="326"/>
      <c r="R42" s="206"/>
      <c r="S42" s="319"/>
      <c r="T42" s="318"/>
      <c r="U42" s="206"/>
      <c r="V42" s="327"/>
      <c r="W42" s="103">
        <f t="shared" ref="W42:W44" si="2">SUM(E42,H42,K42,N42,Q42,T42)</f>
        <v>60</v>
      </c>
      <c r="X42" s="44">
        <f t="shared" ref="X42:X44" si="3">SUM(G42,J42,M42,P42,S42,V42)</f>
        <v>5</v>
      </c>
    </row>
    <row r="43" spans="1:24" ht="22.2" customHeight="1">
      <c r="A43" s="452"/>
      <c r="B43" s="423" t="s">
        <v>57</v>
      </c>
      <c r="C43" s="91" t="s">
        <v>62</v>
      </c>
      <c r="D43" s="13" t="s">
        <v>29</v>
      </c>
      <c r="E43" s="31"/>
      <c r="F43" s="34"/>
      <c r="G43" s="33"/>
      <c r="H43" s="34"/>
      <c r="I43" s="34"/>
      <c r="J43" s="35"/>
      <c r="K43" s="48">
        <v>30</v>
      </c>
      <c r="L43" s="34" t="s">
        <v>32</v>
      </c>
      <c r="M43" s="37">
        <v>2</v>
      </c>
      <c r="N43" s="32">
        <v>30</v>
      </c>
      <c r="O43" s="34" t="s">
        <v>2</v>
      </c>
      <c r="P43" s="324">
        <v>3</v>
      </c>
      <c r="Q43" s="39"/>
      <c r="R43" s="34"/>
      <c r="S43" s="41"/>
      <c r="T43" s="40"/>
      <c r="U43" s="34"/>
      <c r="V43" s="42"/>
      <c r="W43" s="17">
        <f t="shared" si="2"/>
        <v>60</v>
      </c>
      <c r="X43" s="44">
        <f t="shared" si="3"/>
        <v>5</v>
      </c>
    </row>
    <row r="44" spans="1:24" ht="22.95" customHeight="1">
      <c r="A44" s="452"/>
      <c r="B44" s="426" t="s">
        <v>58</v>
      </c>
      <c r="C44" s="91" t="s">
        <v>62</v>
      </c>
      <c r="D44" s="13" t="s">
        <v>29</v>
      </c>
      <c r="E44" s="31"/>
      <c r="F44" s="32"/>
      <c r="G44" s="33"/>
      <c r="H44" s="34"/>
      <c r="I44" s="32"/>
      <c r="J44" s="35"/>
      <c r="K44" s="48"/>
      <c r="L44" s="32"/>
      <c r="M44" s="37"/>
      <c r="N44" s="32"/>
      <c r="O44" s="32"/>
      <c r="P44" s="324"/>
      <c r="Q44" s="39">
        <v>30</v>
      </c>
      <c r="R44" s="40" t="s">
        <v>32</v>
      </c>
      <c r="S44" s="41">
        <v>2</v>
      </c>
      <c r="T44" s="40">
        <v>30</v>
      </c>
      <c r="U44" s="40" t="s">
        <v>2</v>
      </c>
      <c r="V44" s="42">
        <v>3</v>
      </c>
      <c r="W44" s="17">
        <f t="shared" si="2"/>
        <v>60</v>
      </c>
      <c r="X44" s="44">
        <f t="shared" si="3"/>
        <v>5</v>
      </c>
    </row>
    <row r="45" spans="1:24" ht="22.95" customHeight="1">
      <c r="A45" s="452"/>
      <c r="B45" s="427" t="s">
        <v>59</v>
      </c>
      <c r="C45" s="91" t="s">
        <v>62</v>
      </c>
      <c r="D45" s="13" t="s">
        <v>26</v>
      </c>
      <c r="E45" s="50"/>
      <c r="F45" s="47"/>
      <c r="G45" s="51"/>
      <c r="H45" s="52">
        <v>30</v>
      </c>
      <c r="I45" s="47" t="s">
        <v>31</v>
      </c>
      <c r="J45" s="53">
        <v>3</v>
      </c>
      <c r="K45" s="121"/>
      <c r="L45" s="47"/>
      <c r="M45" s="46"/>
      <c r="N45" s="47">
        <v>30</v>
      </c>
      <c r="O45" s="47" t="s">
        <v>31</v>
      </c>
      <c r="P45" s="364">
        <v>3</v>
      </c>
      <c r="Q45" s="57"/>
      <c r="R45" s="59"/>
      <c r="S45" s="58"/>
      <c r="T45" s="59">
        <v>30</v>
      </c>
      <c r="U45" s="59" t="s">
        <v>31</v>
      </c>
      <c r="V45" s="60">
        <v>3</v>
      </c>
      <c r="W45" s="61">
        <f>H45+N45+T45</f>
        <v>90</v>
      </c>
      <c r="X45" s="346">
        <f>J45+P45+V45</f>
        <v>9</v>
      </c>
    </row>
    <row r="46" spans="1:24" ht="22.95" customHeight="1" thickBot="1">
      <c r="A46" s="452"/>
      <c r="B46" s="442" t="s">
        <v>60</v>
      </c>
      <c r="C46" s="91" t="s">
        <v>62</v>
      </c>
      <c r="D46" s="13" t="s">
        <v>29</v>
      </c>
      <c r="E46" s="133"/>
      <c r="F46" s="130"/>
      <c r="G46" s="128"/>
      <c r="H46" s="55">
        <v>30</v>
      </c>
      <c r="I46" s="47" t="s">
        <v>31</v>
      </c>
      <c r="J46" s="134">
        <v>1</v>
      </c>
      <c r="K46" s="409"/>
      <c r="L46" s="130"/>
      <c r="M46" s="129"/>
      <c r="N46" s="130"/>
      <c r="O46" s="130"/>
      <c r="P46" s="410"/>
      <c r="Q46" s="135"/>
      <c r="R46" s="136"/>
      <c r="S46" s="137"/>
      <c r="T46" s="136"/>
      <c r="U46" s="136"/>
      <c r="V46" s="138"/>
      <c r="W46" s="377">
        <v>30</v>
      </c>
      <c r="X46" s="378">
        <v>1</v>
      </c>
    </row>
    <row r="47" spans="1:24" thickBot="1">
      <c r="A47" s="453"/>
      <c r="B47" s="365"/>
      <c r="C47" s="366"/>
      <c r="D47" s="367" t="s">
        <v>33</v>
      </c>
      <c r="E47" s="368">
        <f>E42</f>
        <v>30</v>
      </c>
      <c r="F47" s="369"/>
      <c r="G47" s="369">
        <f>G42</f>
        <v>2</v>
      </c>
      <c r="H47" s="369">
        <f>H42+H45</f>
        <v>60</v>
      </c>
      <c r="I47" s="369"/>
      <c r="J47" s="370">
        <v>7</v>
      </c>
      <c r="K47" s="371">
        <f>K43</f>
        <v>30</v>
      </c>
      <c r="L47" s="369"/>
      <c r="M47" s="369">
        <f>M43</f>
        <v>2</v>
      </c>
      <c r="N47" s="369">
        <f>N43+N45</f>
        <v>60</v>
      </c>
      <c r="O47" s="369"/>
      <c r="P47" s="367">
        <f>P43+P45</f>
        <v>6</v>
      </c>
      <c r="Q47" s="368">
        <f>Q44</f>
        <v>30</v>
      </c>
      <c r="R47" s="369"/>
      <c r="S47" s="369">
        <f>S44</f>
        <v>2</v>
      </c>
      <c r="T47" s="369">
        <f>T44</f>
        <v>30</v>
      </c>
      <c r="U47" s="369"/>
      <c r="V47" s="370">
        <f>V44</f>
        <v>3</v>
      </c>
      <c r="W47" s="372">
        <f>W42+W43+W44+W45</f>
        <v>270</v>
      </c>
      <c r="X47" s="373">
        <v>25</v>
      </c>
    </row>
    <row r="50" spans="1:26" ht="37.950000000000003" customHeight="1">
      <c r="A50" s="474" t="s">
        <v>64</v>
      </c>
      <c r="B50" s="475"/>
      <c r="C50" s="475"/>
      <c r="D50" s="475"/>
      <c r="E50" s="475"/>
      <c r="F50" s="475"/>
      <c r="G50" s="475"/>
      <c r="H50" s="475"/>
      <c r="I50" s="475"/>
      <c r="J50" s="475"/>
      <c r="K50" s="475"/>
      <c r="L50" s="475"/>
      <c r="M50" s="475"/>
      <c r="N50" s="475"/>
      <c r="O50" s="475"/>
      <c r="P50" s="475"/>
      <c r="Q50" s="475"/>
      <c r="R50" s="475"/>
      <c r="S50" s="475"/>
      <c r="T50" s="475"/>
      <c r="U50" s="475"/>
      <c r="V50" s="475"/>
      <c r="W50" s="475"/>
    </row>
    <row r="52" spans="1:26" ht="21">
      <c r="A52" s="414" t="s">
        <v>38</v>
      </c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</row>
    <row r="53" spans="1:26" ht="18">
      <c r="A53" s="394"/>
      <c r="B53" s="395"/>
      <c r="C53" s="395"/>
      <c r="D53" s="396"/>
      <c r="E53" s="396"/>
      <c r="F53" s="396"/>
      <c r="G53" s="397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393"/>
      <c r="Z53" s="393"/>
    </row>
  </sheetData>
  <mergeCells count="53">
    <mergeCell ref="B1:W1"/>
    <mergeCell ref="Q4:V4"/>
    <mergeCell ref="W4:W6"/>
    <mergeCell ref="X4:X6"/>
    <mergeCell ref="E5:G5"/>
    <mergeCell ref="B4:B6"/>
    <mergeCell ref="C4:C6"/>
    <mergeCell ref="D4:D6"/>
    <mergeCell ref="E4:J4"/>
    <mergeCell ref="K4:P4"/>
    <mergeCell ref="H5:J5"/>
    <mergeCell ref="K5:M5"/>
    <mergeCell ref="N5:P5"/>
    <mergeCell ref="Q5:S5"/>
    <mergeCell ref="T5:V5"/>
    <mergeCell ref="T31:V31"/>
    <mergeCell ref="E30:J30"/>
    <mergeCell ref="K30:P30"/>
    <mergeCell ref="Q30:V30"/>
    <mergeCell ref="E31:G31"/>
    <mergeCell ref="H31:J31"/>
    <mergeCell ref="K31:M31"/>
    <mergeCell ref="N31:P31"/>
    <mergeCell ref="A50:W50"/>
    <mergeCell ref="D39:D41"/>
    <mergeCell ref="E39:J39"/>
    <mergeCell ref="K39:P39"/>
    <mergeCell ref="Q39:V39"/>
    <mergeCell ref="E40:G40"/>
    <mergeCell ref="H40:J40"/>
    <mergeCell ref="K40:M40"/>
    <mergeCell ref="N40:P40"/>
    <mergeCell ref="Q40:S40"/>
    <mergeCell ref="T40:V40"/>
    <mergeCell ref="B39:B41"/>
    <mergeCell ref="C39:C41"/>
    <mergeCell ref="W39:W41"/>
    <mergeCell ref="A19:A26"/>
    <mergeCell ref="A39:A47"/>
    <mergeCell ref="Q31:S31"/>
    <mergeCell ref="A34:X36"/>
    <mergeCell ref="A3:X3"/>
    <mergeCell ref="X39:X41"/>
    <mergeCell ref="A7:A15"/>
    <mergeCell ref="A16:A18"/>
    <mergeCell ref="T32:V32"/>
    <mergeCell ref="B28:W28"/>
    <mergeCell ref="E32:G32"/>
    <mergeCell ref="H32:J32"/>
    <mergeCell ref="K32:M32"/>
    <mergeCell ref="N32:P32"/>
    <mergeCell ref="Q32:S32"/>
    <mergeCell ref="D31:D32"/>
  </mergeCells>
  <pageMargins left="0.25" right="0.25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AB54"/>
  <sheetViews>
    <sheetView topLeftCell="A19" zoomScale="110" zoomScaleNormal="110" workbookViewId="0">
      <selection activeCell="E12" sqref="E12:K12"/>
    </sheetView>
  </sheetViews>
  <sheetFormatPr defaultColWidth="8.6640625" defaultRowHeight="15"/>
  <cols>
    <col min="1" max="1" width="10" style="69" customWidth="1"/>
    <col min="2" max="2" width="34.109375" style="69" customWidth="1"/>
    <col min="3" max="3" width="13.6640625" style="69" customWidth="1"/>
    <col min="4" max="4" width="5.44140625" style="69" customWidth="1"/>
    <col min="5" max="5" width="4" style="69" customWidth="1"/>
    <col min="6" max="6" width="5.109375" style="69" customWidth="1"/>
    <col min="7" max="7" width="5.44140625" style="69" customWidth="1"/>
    <col min="8" max="8" width="4" style="69" customWidth="1"/>
    <col min="9" max="9" width="5.109375" style="69" customWidth="1"/>
    <col min="10" max="10" width="5.44140625" style="69" customWidth="1"/>
    <col min="11" max="11" width="4" style="69" customWidth="1"/>
    <col min="12" max="12" width="5.109375" style="69" customWidth="1"/>
    <col min="13" max="13" width="5.44140625" style="69" customWidth="1"/>
    <col min="14" max="14" width="4" style="69" customWidth="1"/>
    <col min="15" max="15" width="5.109375" style="69" customWidth="1"/>
    <col min="16" max="16" width="5.44140625" style="69" customWidth="1"/>
    <col min="17" max="17" width="4" style="69" customWidth="1"/>
    <col min="18" max="18" width="5.109375" style="69" customWidth="1"/>
    <col min="19" max="19" width="5.44140625" style="69" customWidth="1"/>
    <col min="20" max="20" width="4" style="69" customWidth="1"/>
    <col min="21" max="21" width="5.109375" style="69" customWidth="1"/>
    <col min="22" max="22" width="4.6640625" style="69" customWidth="1"/>
    <col min="23" max="23" width="7.44140625" style="69" customWidth="1"/>
  </cols>
  <sheetData>
    <row r="1" spans="1:24" ht="31.95" customHeight="1">
      <c r="B1" s="516" t="s">
        <v>63</v>
      </c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</row>
    <row r="2" spans="1:24" ht="45" customHeight="1" thickBot="1">
      <c r="A2"/>
      <c r="B2" s="459" t="s">
        <v>5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</row>
    <row r="3" spans="1:24" ht="14.4">
      <c r="A3"/>
      <c r="B3" s="496" t="s">
        <v>6</v>
      </c>
      <c r="C3" s="498" t="s">
        <v>7</v>
      </c>
      <c r="D3" s="500" t="s">
        <v>18</v>
      </c>
      <c r="E3" s="511" t="s">
        <v>8</v>
      </c>
      <c r="F3" s="511"/>
      <c r="G3" s="511"/>
      <c r="H3" s="511"/>
      <c r="I3" s="511"/>
      <c r="J3" s="511"/>
      <c r="K3" s="539" t="s">
        <v>9</v>
      </c>
      <c r="L3" s="512"/>
      <c r="M3" s="512"/>
      <c r="N3" s="512"/>
      <c r="O3" s="512"/>
      <c r="P3" s="512"/>
      <c r="Q3" s="508" t="s">
        <v>10</v>
      </c>
      <c r="R3" s="508"/>
      <c r="S3" s="508"/>
      <c r="T3" s="508"/>
      <c r="U3" s="508"/>
      <c r="V3" s="508"/>
      <c r="W3" s="501" t="s">
        <v>11</v>
      </c>
      <c r="X3" s="499" t="s">
        <v>0</v>
      </c>
    </row>
    <row r="4" spans="1:24" ht="14.4">
      <c r="A4"/>
      <c r="B4" s="497"/>
      <c r="C4" s="499"/>
      <c r="D4" s="501"/>
      <c r="E4" s="487" t="s">
        <v>19</v>
      </c>
      <c r="F4" s="487"/>
      <c r="G4" s="487"/>
      <c r="H4" s="489" t="s">
        <v>20</v>
      </c>
      <c r="I4" s="489"/>
      <c r="J4" s="489"/>
      <c r="K4" s="529" t="s">
        <v>21</v>
      </c>
      <c r="L4" s="490"/>
      <c r="M4" s="490"/>
      <c r="N4" s="513" t="s">
        <v>22</v>
      </c>
      <c r="O4" s="513"/>
      <c r="P4" s="513"/>
      <c r="Q4" s="493" t="s">
        <v>23</v>
      </c>
      <c r="R4" s="493"/>
      <c r="S4" s="493"/>
      <c r="T4" s="495" t="s">
        <v>24</v>
      </c>
      <c r="U4" s="495"/>
      <c r="V4" s="495"/>
      <c r="W4" s="501"/>
      <c r="X4" s="499"/>
    </row>
    <row r="5" spans="1:24" thickBot="1">
      <c r="A5"/>
      <c r="B5" s="497"/>
      <c r="C5" s="499"/>
      <c r="D5" s="501"/>
      <c r="E5" s="1" t="s">
        <v>12</v>
      </c>
      <c r="F5" s="2" t="s">
        <v>13</v>
      </c>
      <c r="G5" s="3" t="s">
        <v>0</v>
      </c>
      <c r="H5" s="2" t="s">
        <v>12</v>
      </c>
      <c r="I5" s="2" t="s">
        <v>13</v>
      </c>
      <c r="J5" s="4" t="s">
        <v>0</v>
      </c>
      <c r="K5" s="263" t="s">
        <v>12</v>
      </c>
      <c r="L5" s="2" t="s">
        <v>13</v>
      </c>
      <c r="M5" s="6" t="s">
        <v>0</v>
      </c>
      <c r="N5" s="263" t="s">
        <v>12</v>
      </c>
      <c r="O5" s="2" t="s">
        <v>13</v>
      </c>
      <c r="P5" s="8" t="s">
        <v>0</v>
      </c>
      <c r="Q5" s="263" t="s">
        <v>12</v>
      </c>
      <c r="R5" s="2" t="s">
        <v>13</v>
      </c>
      <c r="S5" s="10" t="s">
        <v>0</v>
      </c>
      <c r="T5" s="263" t="s">
        <v>12</v>
      </c>
      <c r="U5" s="2" t="s">
        <v>13</v>
      </c>
      <c r="V5" s="12" t="s">
        <v>0</v>
      </c>
      <c r="W5" s="501"/>
      <c r="X5" s="499"/>
    </row>
    <row r="6" spans="1:24" ht="21" customHeight="1">
      <c r="A6" s="448" t="s">
        <v>14</v>
      </c>
      <c r="B6" s="428" t="s">
        <v>39</v>
      </c>
      <c r="C6" s="90" t="s">
        <v>17</v>
      </c>
      <c r="D6" s="13" t="s">
        <v>25</v>
      </c>
      <c r="E6" s="14">
        <v>30</v>
      </c>
      <c r="F6" s="15" t="s">
        <v>30</v>
      </c>
      <c r="G6" s="92">
        <v>7</v>
      </c>
      <c r="H6" s="93">
        <v>30</v>
      </c>
      <c r="I6" s="15" t="s">
        <v>30</v>
      </c>
      <c r="J6" s="94">
        <v>7</v>
      </c>
      <c r="K6" s="95">
        <v>30</v>
      </c>
      <c r="L6" s="15" t="s">
        <v>30</v>
      </c>
      <c r="M6" s="96">
        <v>7</v>
      </c>
      <c r="N6" s="97">
        <v>30</v>
      </c>
      <c r="O6" s="15" t="s">
        <v>30</v>
      </c>
      <c r="P6" s="98">
        <v>7</v>
      </c>
      <c r="Q6" s="99">
        <v>30</v>
      </c>
      <c r="R6" s="15" t="s">
        <v>30</v>
      </c>
      <c r="S6" s="100">
        <v>8</v>
      </c>
      <c r="T6" s="101">
        <v>30</v>
      </c>
      <c r="U6" s="18" t="s">
        <v>31</v>
      </c>
      <c r="V6" s="102">
        <v>12</v>
      </c>
      <c r="W6" s="103">
        <f>SUM(E6,H6,K6,N6,Q6,T6)</f>
        <v>180</v>
      </c>
      <c r="X6" s="18">
        <f>G6+J6+M6+P6+S6+V6</f>
        <v>48</v>
      </c>
    </row>
    <row r="7" spans="1:24" thickBot="1">
      <c r="A7" s="463"/>
      <c r="B7" s="421" t="s">
        <v>40</v>
      </c>
      <c r="C7" s="90" t="s">
        <v>17</v>
      </c>
      <c r="D7" s="13" t="s">
        <v>26</v>
      </c>
      <c r="E7" s="19"/>
      <c r="F7" s="20"/>
      <c r="G7" s="21"/>
      <c r="H7" s="20"/>
      <c r="I7" s="20"/>
      <c r="J7" s="22"/>
      <c r="K7" s="23"/>
      <c r="L7" s="20"/>
      <c r="M7" s="24"/>
      <c r="N7" s="25"/>
      <c r="O7" s="20"/>
      <c r="P7" s="26"/>
      <c r="Q7" s="27">
        <v>30</v>
      </c>
      <c r="R7" s="20" t="s">
        <v>31</v>
      </c>
      <c r="S7" s="28">
        <v>1</v>
      </c>
      <c r="T7" s="29">
        <v>30</v>
      </c>
      <c r="U7" s="18" t="s">
        <v>31</v>
      </c>
      <c r="V7" s="30">
        <v>1</v>
      </c>
      <c r="W7" s="103">
        <f t="shared" ref="W7:W25" si="0">SUM(E7,H7,K7,N7,Q7,T7)</f>
        <v>60</v>
      </c>
      <c r="X7" s="18">
        <v>2</v>
      </c>
    </row>
    <row r="8" spans="1:24" ht="14.4">
      <c r="A8" s="463"/>
      <c r="B8" s="303" t="s">
        <v>65</v>
      </c>
      <c r="C8" s="90" t="s">
        <v>17</v>
      </c>
      <c r="D8" s="13" t="s">
        <v>26</v>
      </c>
      <c r="E8" s="31"/>
      <c r="F8" s="32"/>
      <c r="G8" s="33"/>
      <c r="H8" s="34"/>
      <c r="I8" s="32"/>
      <c r="J8" s="35"/>
      <c r="K8" s="36">
        <v>30</v>
      </c>
      <c r="L8" s="15" t="s">
        <v>30</v>
      </c>
      <c r="M8" s="37">
        <v>4</v>
      </c>
      <c r="N8" s="32">
        <v>30</v>
      </c>
      <c r="O8" s="15" t="s">
        <v>30</v>
      </c>
      <c r="P8" s="38">
        <v>4</v>
      </c>
      <c r="Q8" s="39">
        <v>30</v>
      </c>
      <c r="R8" s="15" t="s">
        <v>30</v>
      </c>
      <c r="S8" s="41">
        <v>4</v>
      </c>
      <c r="T8" s="40">
        <v>30</v>
      </c>
      <c r="U8" s="15" t="s">
        <v>30</v>
      </c>
      <c r="V8" s="42">
        <v>4</v>
      </c>
      <c r="W8" s="103">
        <f t="shared" si="0"/>
        <v>120</v>
      </c>
      <c r="X8" s="18">
        <f t="shared" ref="X8:X25" si="1">SUM(G8,J8,M8,P8,S8,V8)</f>
        <v>16</v>
      </c>
    </row>
    <row r="9" spans="1:24" ht="14.4">
      <c r="A9" s="463"/>
      <c r="B9" s="421" t="s">
        <v>41</v>
      </c>
      <c r="C9" s="90" t="s">
        <v>17</v>
      </c>
      <c r="D9" s="13" t="s">
        <v>27</v>
      </c>
      <c r="E9" s="43">
        <v>15</v>
      </c>
      <c r="F9" s="18" t="s">
        <v>31</v>
      </c>
      <c r="G9" s="18">
        <v>1</v>
      </c>
      <c r="H9" s="43">
        <v>15</v>
      </c>
      <c r="I9" s="18" t="s">
        <v>31</v>
      </c>
      <c r="J9" s="44">
        <v>1</v>
      </c>
      <c r="K9" s="43">
        <v>15</v>
      </c>
      <c r="L9" s="18" t="s">
        <v>31</v>
      </c>
      <c r="M9" s="18">
        <v>1</v>
      </c>
      <c r="N9" s="43">
        <v>15</v>
      </c>
      <c r="O9" s="18" t="s">
        <v>31</v>
      </c>
      <c r="P9" s="44">
        <v>1</v>
      </c>
      <c r="Q9" s="43">
        <v>30</v>
      </c>
      <c r="R9" s="18" t="s">
        <v>31</v>
      </c>
      <c r="S9" s="18">
        <v>1</v>
      </c>
      <c r="T9" s="43">
        <v>30</v>
      </c>
      <c r="U9" s="18" t="s">
        <v>31</v>
      </c>
      <c r="V9" s="56">
        <v>1</v>
      </c>
      <c r="W9" s="103">
        <f t="shared" si="0"/>
        <v>120</v>
      </c>
      <c r="X9" s="18">
        <f t="shared" si="1"/>
        <v>6</v>
      </c>
    </row>
    <row r="10" spans="1:24" ht="14.4">
      <c r="A10" s="463"/>
      <c r="B10" s="388" t="s">
        <v>61</v>
      </c>
      <c r="C10" s="447" t="s">
        <v>17</v>
      </c>
      <c r="D10" s="13" t="s">
        <v>28</v>
      </c>
      <c r="E10" s="43"/>
      <c r="F10" s="18"/>
      <c r="G10" s="18"/>
      <c r="H10" s="18"/>
      <c r="I10" s="18"/>
      <c r="J10" s="44"/>
      <c r="K10" s="36">
        <v>15</v>
      </c>
      <c r="L10" s="18" t="s">
        <v>31</v>
      </c>
      <c r="M10" s="37">
        <v>1</v>
      </c>
      <c r="N10" s="32">
        <v>15</v>
      </c>
      <c r="O10" s="18" t="s">
        <v>31</v>
      </c>
      <c r="P10" s="38">
        <v>1</v>
      </c>
      <c r="Q10" s="39"/>
      <c r="R10" s="32"/>
      <c r="S10" s="41"/>
      <c r="T10" s="40"/>
      <c r="U10" s="32"/>
      <c r="V10" s="56"/>
      <c r="W10" s="17">
        <f t="shared" si="0"/>
        <v>30</v>
      </c>
      <c r="X10" s="18">
        <f t="shared" si="1"/>
        <v>2</v>
      </c>
    </row>
    <row r="11" spans="1:24" ht="14.4">
      <c r="A11" s="463"/>
      <c r="B11" s="303" t="s">
        <v>96</v>
      </c>
      <c r="C11" s="447" t="s">
        <v>17</v>
      </c>
      <c r="D11" s="13" t="s">
        <v>26</v>
      </c>
      <c r="E11" s="43">
        <v>60</v>
      </c>
      <c r="F11" s="18" t="s">
        <v>31</v>
      </c>
      <c r="G11" s="18">
        <v>2</v>
      </c>
      <c r="H11" s="17">
        <v>60</v>
      </c>
      <c r="I11" s="18" t="s">
        <v>31</v>
      </c>
      <c r="J11" s="44">
        <v>2</v>
      </c>
      <c r="K11" s="43">
        <v>60</v>
      </c>
      <c r="L11" s="18" t="s">
        <v>31</v>
      </c>
      <c r="M11" s="18">
        <v>2</v>
      </c>
      <c r="N11" s="17">
        <v>60</v>
      </c>
      <c r="O11" s="18" t="s">
        <v>31</v>
      </c>
      <c r="P11" s="44">
        <v>2</v>
      </c>
      <c r="Q11" s="43">
        <v>60</v>
      </c>
      <c r="R11" s="18" t="s">
        <v>31</v>
      </c>
      <c r="S11" s="18">
        <v>2</v>
      </c>
      <c r="T11" s="17"/>
      <c r="U11" s="18"/>
      <c r="V11" s="56"/>
      <c r="W11" s="17">
        <f t="shared" si="0"/>
        <v>300</v>
      </c>
      <c r="X11" s="18">
        <f t="shared" si="1"/>
        <v>10</v>
      </c>
    </row>
    <row r="12" spans="1:24" ht="14.4">
      <c r="A12" s="463"/>
      <c r="B12" s="290" t="s">
        <v>66</v>
      </c>
      <c r="C12" s="90" t="s">
        <v>17</v>
      </c>
      <c r="D12" s="13" t="s">
        <v>26</v>
      </c>
      <c r="E12" s="31">
        <v>15</v>
      </c>
      <c r="F12" s="18" t="s">
        <v>31</v>
      </c>
      <c r="G12" s="33">
        <v>1</v>
      </c>
      <c r="H12" s="34">
        <v>15</v>
      </c>
      <c r="I12" s="18" t="s">
        <v>31</v>
      </c>
      <c r="J12" s="35">
        <v>1</v>
      </c>
      <c r="K12" s="39">
        <v>15</v>
      </c>
      <c r="L12" s="18" t="s">
        <v>31</v>
      </c>
      <c r="M12" s="319">
        <v>1</v>
      </c>
      <c r="N12" s="318">
        <v>15</v>
      </c>
      <c r="O12" s="18" t="s">
        <v>31</v>
      </c>
      <c r="P12" s="327">
        <v>1</v>
      </c>
      <c r="Q12" s="326">
        <v>15</v>
      </c>
      <c r="R12" s="18" t="s">
        <v>31</v>
      </c>
      <c r="S12" s="319">
        <v>1</v>
      </c>
      <c r="T12" s="318"/>
      <c r="U12" s="201"/>
      <c r="V12" s="327"/>
      <c r="W12" s="103">
        <f t="shared" si="0"/>
        <v>75</v>
      </c>
      <c r="X12" s="18">
        <f t="shared" si="1"/>
        <v>5</v>
      </c>
    </row>
    <row r="13" spans="1:24" ht="43.2">
      <c r="A13" s="463"/>
      <c r="B13" s="423" t="s">
        <v>43</v>
      </c>
      <c r="C13" s="90" t="s">
        <v>17</v>
      </c>
      <c r="D13" s="13" t="s">
        <v>29</v>
      </c>
      <c r="E13" s="31"/>
      <c r="F13" s="32"/>
      <c r="G13" s="33"/>
      <c r="H13" s="34"/>
      <c r="I13" s="32"/>
      <c r="J13" s="35"/>
      <c r="K13" s="39">
        <v>30</v>
      </c>
      <c r="L13" s="32" t="s">
        <v>32</v>
      </c>
      <c r="M13" s="58">
        <v>1</v>
      </c>
      <c r="N13" s="59">
        <v>30</v>
      </c>
      <c r="O13" s="32" t="s">
        <v>32</v>
      </c>
      <c r="P13" s="42">
        <v>1</v>
      </c>
      <c r="Q13" s="39">
        <v>30</v>
      </c>
      <c r="R13" s="32" t="s">
        <v>32</v>
      </c>
      <c r="S13" s="41">
        <v>1</v>
      </c>
      <c r="T13" s="40">
        <v>30</v>
      </c>
      <c r="U13" s="32" t="s">
        <v>2</v>
      </c>
      <c r="V13" s="42">
        <v>2</v>
      </c>
      <c r="W13" s="103">
        <f t="shared" si="0"/>
        <v>120</v>
      </c>
      <c r="X13" s="18">
        <f t="shared" si="1"/>
        <v>5</v>
      </c>
    </row>
    <row r="14" spans="1:24" ht="22.2" customHeight="1" thickBot="1">
      <c r="A14" s="464"/>
      <c r="B14" s="423" t="s">
        <v>45</v>
      </c>
      <c r="C14" s="90" t="s">
        <v>17</v>
      </c>
      <c r="D14" s="13" t="s">
        <v>26</v>
      </c>
      <c r="E14" s="71"/>
      <c r="F14" s="74"/>
      <c r="G14" s="104"/>
      <c r="H14" s="74"/>
      <c r="I14" s="74"/>
      <c r="J14" s="73"/>
      <c r="K14" s="105">
        <v>30</v>
      </c>
      <c r="L14" s="106" t="s">
        <v>32</v>
      </c>
      <c r="M14" s="107">
        <v>1</v>
      </c>
      <c r="N14" s="72">
        <v>30</v>
      </c>
      <c r="O14" s="108" t="s">
        <v>2</v>
      </c>
      <c r="P14" s="109">
        <v>2</v>
      </c>
      <c r="Q14" s="105"/>
      <c r="R14" s="72"/>
      <c r="S14" s="107"/>
      <c r="T14" s="72"/>
      <c r="U14" s="72"/>
      <c r="V14" s="109"/>
      <c r="W14" s="103">
        <f t="shared" si="0"/>
        <v>60</v>
      </c>
      <c r="X14" s="18">
        <f t="shared" si="1"/>
        <v>3</v>
      </c>
    </row>
    <row r="15" spans="1:24" ht="14.4">
      <c r="A15" s="530" t="s">
        <v>15</v>
      </c>
      <c r="B15" s="423" t="s">
        <v>47</v>
      </c>
      <c r="C15" s="90" t="s">
        <v>17</v>
      </c>
      <c r="D15" s="127" t="s">
        <v>3</v>
      </c>
      <c r="E15" s="25">
        <v>15</v>
      </c>
      <c r="F15" s="18" t="s">
        <v>31</v>
      </c>
      <c r="G15" s="24">
        <v>1</v>
      </c>
      <c r="H15" s="25">
        <v>15</v>
      </c>
      <c r="I15" s="18" t="s">
        <v>31</v>
      </c>
      <c r="J15" s="26">
        <v>1</v>
      </c>
      <c r="K15" s="23">
        <v>15</v>
      </c>
      <c r="L15" s="18" t="s">
        <v>31</v>
      </c>
      <c r="M15" s="24">
        <v>1</v>
      </c>
      <c r="N15" s="25">
        <v>15</v>
      </c>
      <c r="O15" s="18" t="s">
        <v>31</v>
      </c>
      <c r="P15" s="26">
        <v>1</v>
      </c>
      <c r="Q15" s="307">
        <v>15</v>
      </c>
      <c r="R15" s="18" t="s">
        <v>31</v>
      </c>
      <c r="S15" s="28">
        <v>1</v>
      </c>
      <c r="T15" s="29"/>
      <c r="U15" s="25"/>
      <c r="V15" s="336"/>
      <c r="W15" s="103">
        <f t="shared" si="0"/>
        <v>75</v>
      </c>
      <c r="X15" s="18">
        <f t="shared" si="1"/>
        <v>5</v>
      </c>
    </row>
    <row r="16" spans="1:24" ht="13.2" customHeight="1">
      <c r="A16" s="531"/>
      <c r="B16" s="423" t="s">
        <v>46</v>
      </c>
      <c r="C16" s="90" t="s">
        <v>17</v>
      </c>
      <c r="D16" s="13" t="s">
        <v>26</v>
      </c>
      <c r="E16" s="122"/>
      <c r="F16" s="20"/>
      <c r="G16" s="21"/>
      <c r="H16" s="20">
        <v>30</v>
      </c>
      <c r="I16" s="20" t="s">
        <v>32</v>
      </c>
      <c r="J16" s="123">
        <v>1</v>
      </c>
      <c r="K16" s="19">
        <v>30</v>
      </c>
      <c r="L16" s="20" t="s">
        <v>32</v>
      </c>
      <c r="M16" s="21">
        <v>1</v>
      </c>
      <c r="N16" s="25">
        <v>30</v>
      </c>
      <c r="O16" s="124" t="s">
        <v>2</v>
      </c>
      <c r="P16" s="125">
        <v>2</v>
      </c>
      <c r="Q16" s="401">
        <v>30</v>
      </c>
      <c r="R16" s="402" t="s">
        <v>2</v>
      </c>
      <c r="S16" s="403">
        <v>2</v>
      </c>
      <c r="T16" s="29"/>
      <c r="U16" s="29"/>
      <c r="V16" s="42"/>
      <c r="W16" s="103">
        <f t="shared" si="0"/>
        <v>120</v>
      </c>
      <c r="X16" s="18">
        <f t="shared" si="1"/>
        <v>6</v>
      </c>
    </row>
    <row r="17" spans="1:24" ht="27" customHeight="1" thickBot="1">
      <c r="A17" s="532"/>
      <c r="B17" s="306" t="s">
        <v>48</v>
      </c>
      <c r="C17" s="90" t="s">
        <v>17</v>
      </c>
      <c r="D17" s="13" t="s">
        <v>29</v>
      </c>
      <c r="E17" s="71">
        <v>30</v>
      </c>
      <c r="F17" s="72" t="s">
        <v>32</v>
      </c>
      <c r="G17" s="104">
        <v>1</v>
      </c>
      <c r="H17" s="74">
        <v>30</v>
      </c>
      <c r="I17" s="72" t="s">
        <v>2</v>
      </c>
      <c r="J17" s="73">
        <v>2</v>
      </c>
      <c r="K17" s="105"/>
      <c r="L17" s="72"/>
      <c r="M17" s="107"/>
      <c r="N17" s="72"/>
      <c r="O17" s="72"/>
      <c r="P17" s="109"/>
      <c r="Q17" s="308"/>
      <c r="R17" s="118"/>
      <c r="S17" s="119"/>
      <c r="T17" s="118"/>
      <c r="U17" s="118"/>
      <c r="V17" s="120"/>
      <c r="W17" s="103">
        <f t="shared" si="0"/>
        <v>60</v>
      </c>
      <c r="X17" s="18">
        <f t="shared" si="1"/>
        <v>3</v>
      </c>
    </row>
    <row r="18" spans="1:24" ht="15" customHeight="1">
      <c r="A18" s="536" t="s">
        <v>16</v>
      </c>
      <c r="B18" s="302" t="s">
        <v>49</v>
      </c>
      <c r="C18" s="90" t="s">
        <v>17</v>
      </c>
      <c r="D18" s="13" t="s">
        <v>26</v>
      </c>
      <c r="E18" s="19">
        <v>30</v>
      </c>
      <c r="F18" s="18" t="s">
        <v>31</v>
      </c>
      <c r="G18" s="21">
        <v>1</v>
      </c>
      <c r="H18" s="20">
        <v>30</v>
      </c>
      <c r="I18" s="25" t="s">
        <v>2</v>
      </c>
      <c r="J18" s="22">
        <v>2</v>
      </c>
      <c r="K18" s="23"/>
      <c r="L18" s="25"/>
      <c r="M18" s="24"/>
      <c r="N18" s="25"/>
      <c r="O18" s="25"/>
      <c r="P18" s="26"/>
      <c r="Q18" s="307"/>
      <c r="R18" s="29"/>
      <c r="S18" s="28"/>
      <c r="T18" s="29"/>
      <c r="U18" s="29"/>
      <c r="V18" s="30"/>
      <c r="W18" s="103">
        <f t="shared" si="0"/>
        <v>60</v>
      </c>
      <c r="X18" s="18">
        <f t="shared" si="1"/>
        <v>3</v>
      </c>
    </row>
    <row r="19" spans="1:24" ht="14.4">
      <c r="A19" s="537"/>
      <c r="B19" s="423" t="s">
        <v>50</v>
      </c>
      <c r="C19" s="90" t="s">
        <v>17</v>
      </c>
      <c r="D19" s="13" t="s">
        <v>26</v>
      </c>
      <c r="E19" s="19"/>
      <c r="F19" s="55"/>
      <c r="G19" s="21"/>
      <c r="H19" s="20"/>
      <c r="I19" s="20"/>
      <c r="J19" s="22"/>
      <c r="K19" s="23"/>
      <c r="L19" s="25"/>
      <c r="M19" s="24"/>
      <c r="N19" s="25"/>
      <c r="O19" s="25"/>
      <c r="P19" s="26"/>
      <c r="Q19" s="307">
        <v>15</v>
      </c>
      <c r="R19" s="18" t="s">
        <v>31</v>
      </c>
      <c r="S19" s="28">
        <v>1</v>
      </c>
      <c r="T19" s="29"/>
      <c r="U19" s="29"/>
      <c r="V19" s="30"/>
      <c r="W19" s="389">
        <f t="shared" si="0"/>
        <v>15</v>
      </c>
      <c r="X19" s="18">
        <f t="shared" si="1"/>
        <v>1</v>
      </c>
    </row>
    <row r="20" spans="1:24">
      <c r="A20" s="537"/>
      <c r="B20" s="423" t="s">
        <v>51</v>
      </c>
      <c r="C20" s="90" t="s">
        <v>17</v>
      </c>
      <c r="D20" s="13" t="s">
        <v>26</v>
      </c>
      <c r="E20" s="230">
        <v>15</v>
      </c>
      <c r="F20" s="232" t="s">
        <v>2</v>
      </c>
      <c r="G20" s="75">
        <v>1</v>
      </c>
      <c r="H20" s="34"/>
      <c r="I20" s="32"/>
      <c r="J20" s="35"/>
      <c r="K20" s="36"/>
      <c r="L20" s="32"/>
      <c r="M20" s="37"/>
      <c r="N20" s="32"/>
      <c r="O20" s="32"/>
      <c r="P20" s="38"/>
      <c r="Q20" s="305"/>
      <c r="R20" s="40"/>
      <c r="S20" s="41"/>
      <c r="T20" s="40"/>
      <c r="U20" s="40"/>
      <c r="V20" s="42"/>
      <c r="W20" s="103">
        <f t="shared" si="0"/>
        <v>15</v>
      </c>
      <c r="X20" s="18">
        <f t="shared" si="1"/>
        <v>1</v>
      </c>
    </row>
    <row r="21" spans="1:24" ht="14.4">
      <c r="A21" s="537"/>
      <c r="B21" s="423" t="s">
        <v>52</v>
      </c>
      <c r="C21" s="90" t="s">
        <v>17</v>
      </c>
      <c r="D21" s="13" t="s">
        <v>26</v>
      </c>
      <c r="E21" s="31">
        <v>2</v>
      </c>
      <c r="F21" s="18" t="s">
        <v>31</v>
      </c>
      <c r="G21" s="33">
        <v>0</v>
      </c>
      <c r="H21" s="34"/>
      <c r="I21" s="34"/>
      <c r="J21" s="35"/>
      <c r="K21" s="36"/>
      <c r="L21" s="32"/>
      <c r="M21" s="37"/>
      <c r="N21" s="32"/>
      <c r="O21" s="32"/>
      <c r="P21" s="38"/>
      <c r="Q21" s="305"/>
      <c r="R21" s="40"/>
      <c r="S21" s="41"/>
      <c r="T21" s="40"/>
      <c r="U21" s="40"/>
      <c r="V21" s="42"/>
      <c r="W21" s="103">
        <f>E20</f>
        <v>15</v>
      </c>
      <c r="X21" s="18">
        <f>G21</f>
        <v>0</v>
      </c>
    </row>
    <row r="22" spans="1:24" ht="14.4">
      <c r="A22" s="537"/>
      <c r="B22" s="423" t="s">
        <v>53</v>
      </c>
      <c r="C22" s="90" t="s">
        <v>17</v>
      </c>
      <c r="D22" s="13" t="s">
        <v>26</v>
      </c>
      <c r="E22" s="31">
        <v>4</v>
      </c>
      <c r="F22" s="18" t="s">
        <v>31</v>
      </c>
      <c r="G22" s="33">
        <v>0</v>
      </c>
      <c r="H22" s="34"/>
      <c r="I22" s="34"/>
      <c r="J22" s="35"/>
      <c r="K22" s="36"/>
      <c r="L22" s="32"/>
      <c r="M22" s="37"/>
      <c r="N22" s="32"/>
      <c r="O22" s="32"/>
      <c r="P22" s="38"/>
      <c r="Q22" s="305"/>
      <c r="R22" s="40"/>
      <c r="S22" s="41"/>
      <c r="T22" s="40"/>
      <c r="U22" s="40"/>
      <c r="V22" s="42"/>
      <c r="W22" s="103">
        <f t="shared" si="0"/>
        <v>4</v>
      </c>
      <c r="X22" s="18">
        <f t="shared" si="1"/>
        <v>0</v>
      </c>
    </row>
    <row r="23" spans="1:24" ht="14.4">
      <c r="A23" s="537"/>
      <c r="B23" s="423" t="s">
        <v>54</v>
      </c>
      <c r="C23" s="90" t="s">
        <v>17</v>
      </c>
      <c r="D23" s="13" t="s">
        <v>29</v>
      </c>
      <c r="E23" s="31">
        <v>30</v>
      </c>
      <c r="F23" s="47" t="s">
        <v>32</v>
      </c>
      <c r="G23" s="33">
        <v>2</v>
      </c>
      <c r="H23" s="34">
        <v>30</v>
      </c>
      <c r="I23" s="32" t="s">
        <v>32</v>
      </c>
      <c r="J23" s="35">
        <v>2</v>
      </c>
      <c r="K23" s="36">
        <v>30</v>
      </c>
      <c r="L23" s="32" t="s">
        <v>32</v>
      </c>
      <c r="M23" s="37">
        <v>2</v>
      </c>
      <c r="N23" s="32">
        <v>30</v>
      </c>
      <c r="O23" s="32" t="s">
        <v>2</v>
      </c>
      <c r="P23" s="38">
        <v>3</v>
      </c>
      <c r="Q23" s="305"/>
      <c r="R23" s="40"/>
      <c r="S23" s="41"/>
      <c r="T23" s="40"/>
      <c r="U23" s="40"/>
      <c r="V23" s="42"/>
      <c r="W23" s="103">
        <f t="shared" si="0"/>
        <v>120</v>
      </c>
      <c r="X23" s="18">
        <f t="shared" si="1"/>
        <v>9</v>
      </c>
    </row>
    <row r="24" spans="1:24" ht="14.4">
      <c r="A24" s="537"/>
      <c r="B24" s="424" t="s">
        <v>55</v>
      </c>
      <c r="C24" s="90" t="s">
        <v>17</v>
      </c>
      <c r="D24" s="13" t="s">
        <v>29</v>
      </c>
      <c r="E24" s="88">
        <v>30</v>
      </c>
      <c r="F24" s="18" t="s">
        <v>31</v>
      </c>
      <c r="G24" s="88">
        <v>0</v>
      </c>
      <c r="H24" s="32">
        <v>30</v>
      </c>
      <c r="I24" s="18" t="s">
        <v>31</v>
      </c>
      <c r="J24" s="38">
        <v>0</v>
      </c>
      <c r="K24" s="43"/>
      <c r="L24" s="18"/>
      <c r="M24" s="18"/>
      <c r="N24" s="18"/>
      <c r="O24" s="18"/>
      <c r="P24" s="44"/>
      <c r="Q24" s="305"/>
      <c r="R24" s="40"/>
      <c r="S24" s="41"/>
      <c r="T24" s="40"/>
      <c r="U24" s="40"/>
      <c r="V24" s="42"/>
      <c r="W24" s="103">
        <f t="shared" si="0"/>
        <v>60</v>
      </c>
      <c r="X24" s="18">
        <f t="shared" si="1"/>
        <v>0</v>
      </c>
    </row>
    <row r="25" spans="1:24" thickBot="1">
      <c r="A25" s="538"/>
      <c r="B25" s="425" t="s">
        <v>56</v>
      </c>
      <c r="C25" s="90" t="s">
        <v>17</v>
      </c>
      <c r="D25" s="13" t="s">
        <v>26</v>
      </c>
      <c r="E25" s="74"/>
      <c r="F25" s="74"/>
      <c r="G25" s="104"/>
      <c r="H25" s="74"/>
      <c r="I25" s="74"/>
      <c r="J25" s="73"/>
      <c r="K25" s="105"/>
      <c r="L25" s="72"/>
      <c r="M25" s="107"/>
      <c r="N25" s="72"/>
      <c r="O25" s="72"/>
      <c r="P25" s="109"/>
      <c r="Q25" s="308">
        <v>15</v>
      </c>
      <c r="R25" s="72" t="s">
        <v>2</v>
      </c>
      <c r="S25" s="119">
        <v>1</v>
      </c>
      <c r="T25" s="118"/>
      <c r="U25" s="118"/>
      <c r="V25" s="120"/>
      <c r="W25" s="300">
        <f t="shared" si="0"/>
        <v>15</v>
      </c>
      <c r="X25" s="110">
        <f t="shared" si="1"/>
        <v>1</v>
      </c>
    </row>
    <row r="26" spans="1:24" thickBot="1">
      <c r="A26" s="304"/>
      <c r="B26"/>
      <c r="C26" s="347"/>
      <c r="D26"/>
      <c r="E26" s="348"/>
      <c r="F26" s="348"/>
      <c r="G26" s="348"/>
      <c r="H26" s="349"/>
      <c r="I26" s="349"/>
      <c r="J26" s="350"/>
      <c r="K26" s="349"/>
      <c r="L26" s="349"/>
      <c r="M26" s="349"/>
      <c r="N26" s="349"/>
      <c r="O26" s="349"/>
      <c r="P26" s="350"/>
      <c r="Q26" s="349"/>
      <c r="R26" s="349"/>
      <c r="S26" s="349"/>
      <c r="T26" s="349"/>
      <c r="U26" s="349"/>
      <c r="V26" s="351"/>
      <c r="W26" s="352" t="s">
        <v>35</v>
      </c>
      <c r="X26" s="362">
        <f>SUM(X6:X25)</f>
        <v>126</v>
      </c>
    </row>
    <row r="27" spans="1:24" thickBot="1">
      <c r="A27"/>
      <c r="B27" s="533" t="s">
        <v>34</v>
      </c>
      <c r="C27" s="534"/>
      <c r="D27" s="534"/>
      <c r="E27" s="534"/>
      <c r="F27" s="534"/>
      <c r="G27" s="534"/>
      <c r="H27" s="534"/>
      <c r="I27" s="534"/>
      <c r="J27" s="534"/>
      <c r="K27" s="534"/>
      <c r="L27" s="534"/>
      <c r="M27" s="534"/>
      <c r="N27" s="534"/>
      <c r="O27" s="534"/>
      <c r="P27" s="534"/>
      <c r="Q27" s="534"/>
      <c r="R27" s="534"/>
      <c r="S27" s="534"/>
      <c r="T27" s="534"/>
      <c r="U27" s="534"/>
      <c r="V27" s="534"/>
      <c r="W27" s="535"/>
      <c r="X27" s="356">
        <v>54</v>
      </c>
    </row>
    <row r="28" spans="1:24" thickBot="1">
      <c r="A28" s="126"/>
      <c r="B28" s="63"/>
      <c r="C28" s="64"/>
      <c r="D28" s="330"/>
      <c r="E28" s="328">
        <f>SUM(E6:E25)</f>
        <v>276</v>
      </c>
      <c r="F28" s="84"/>
      <c r="G28" s="85">
        <f>SUM(G6:G26)</f>
        <v>17</v>
      </c>
      <c r="H28" s="84">
        <f>SUM(H6:H26)</f>
        <v>285</v>
      </c>
      <c r="I28" s="84"/>
      <c r="J28" s="331">
        <f>SUM(J6:J26)</f>
        <v>19</v>
      </c>
      <c r="K28" s="332">
        <f>SUM(K6:K26)</f>
        <v>300</v>
      </c>
      <c r="L28" s="65"/>
      <c r="M28" s="66">
        <f>SUM(M6:M27)</f>
        <v>22</v>
      </c>
      <c r="N28" s="65">
        <f>SUM(N6:N26)</f>
        <v>300</v>
      </c>
      <c r="O28" s="65"/>
      <c r="P28" s="333">
        <f>SUM(P6:P27)</f>
        <v>25</v>
      </c>
      <c r="Q28" s="334">
        <f>SUM(Q6:Q26)</f>
        <v>300</v>
      </c>
      <c r="R28" s="67"/>
      <c r="S28" s="68">
        <f>SUM(S6:S27)</f>
        <v>23</v>
      </c>
      <c r="T28" s="67">
        <f>SUM(T6:T26)</f>
        <v>150</v>
      </c>
      <c r="U28" s="67"/>
      <c r="V28" s="335">
        <f>SUM(V6:V27)</f>
        <v>20</v>
      </c>
      <c r="W28" s="329">
        <f>SUM(E28,H28,K28,N28,Q28,T28)</f>
        <v>1611</v>
      </c>
      <c r="X28" s="248">
        <f>X26+X27</f>
        <v>180</v>
      </c>
    </row>
    <row r="29" spans="1:24" thickBot="1">
      <c r="A29" s="126"/>
      <c r="B29" s="63"/>
      <c r="C29" s="64"/>
      <c r="D29" s="250"/>
      <c r="E29" s="520" t="s">
        <v>36</v>
      </c>
      <c r="F29" s="521"/>
      <c r="G29" s="521"/>
      <c r="H29" s="521"/>
      <c r="I29" s="521"/>
      <c r="J29" s="522"/>
      <c r="K29" s="520" t="s">
        <v>36</v>
      </c>
      <c r="L29" s="521"/>
      <c r="M29" s="521"/>
      <c r="N29" s="521"/>
      <c r="O29" s="521"/>
      <c r="P29" s="522"/>
      <c r="Q29" s="520" t="s">
        <v>36</v>
      </c>
      <c r="R29" s="521"/>
      <c r="S29" s="521"/>
      <c r="T29" s="521"/>
      <c r="U29" s="521"/>
      <c r="V29" s="522"/>
      <c r="W29" s="249" t="s">
        <v>12</v>
      </c>
      <c r="X29" s="244" t="s">
        <v>88</v>
      </c>
    </row>
    <row r="30" spans="1:24">
      <c r="A30" s="126"/>
      <c r="B30" s="63"/>
      <c r="C30" s="64"/>
      <c r="D30" s="523"/>
      <c r="E30" s="454" t="s">
        <v>37</v>
      </c>
      <c r="F30" s="455"/>
      <c r="G30" s="456"/>
      <c r="H30" s="502" t="s">
        <v>0</v>
      </c>
      <c r="I30" s="455"/>
      <c r="J30" s="503"/>
      <c r="K30" s="454" t="s">
        <v>37</v>
      </c>
      <c r="L30" s="455"/>
      <c r="M30" s="456"/>
      <c r="N30" s="502" t="s">
        <v>0</v>
      </c>
      <c r="O30" s="455"/>
      <c r="P30" s="503"/>
      <c r="Q30" s="454" t="s">
        <v>37</v>
      </c>
      <c r="R30" s="455"/>
      <c r="S30" s="456"/>
      <c r="T30" s="502" t="s">
        <v>0</v>
      </c>
      <c r="U30" s="455"/>
      <c r="V30" s="503"/>
    </row>
    <row r="31" spans="1:24" ht="15.6" thickBot="1">
      <c r="A31" s="62"/>
      <c r="B31" s="63"/>
      <c r="C31" s="63"/>
      <c r="D31" s="523"/>
      <c r="E31" s="471">
        <f>SUM(E28,H28)</f>
        <v>561</v>
      </c>
      <c r="F31" s="470"/>
      <c r="G31" s="470"/>
      <c r="H31" s="467">
        <f>SUM(G28,J28)</f>
        <v>36</v>
      </c>
      <c r="I31" s="467"/>
      <c r="J31" s="468"/>
      <c r="K31" s="524">
        <f>SUM(K28,N28)</f>
        <v>600</v>
      </c>
      <c r="L31" s="525"/>
      <c r="M31" s="526"/>
      <c r="N31" s="527">
        <f>SUM(M28,P28)</f>
        <v>47</v>
      </c>
      <c r="O31" s="525"/>
      <c r="P31" s="528"/>
      <c r="Q31" s="471">
        <f>SUM(Q28,T28)</f>
        <v>450</v>
      </c>
      <c r="R31" s="467"/>
      <c r="S31" s="467"/>
      <c r="T31" s="467">
        <f>SUM(S28,V28)</f>
        <v>43</v>
      </c>
      <c r="U31" s="467"/>
      <c r="V31" s="468"/>
    </row>
    <row r="32" spans="1:24" ht="15.6" thickBot="1">
      <c r="A32"/>
      <c r="B32" s="63"/>
      <c r="C32" s="63"/>
      <c r="D32" s="251"/>
      <c r="E32" s="239"/>
      <c r="F32" s="239"/>
      <c r="G32" s="239"/>
      <c r="H32" s="239"/>
      <c r="I32" s="239"/>
      <c r="J32" s="239"/>
      <c r="K32" s="239"/>
      <c r="L32" s="239"/>
      <c r="M32" s="239"/>
      <c r="N32" s="239"/>
      <c r="O32" s="239"/>
      <c r="P32" s="239"/>
      <c r="Q32" s="239"/>
      <c r="R32" s="239"/>
      <c r="S32" s="239"/>
      <c r="T32" s="252"/>
      <c r="U32" s="252"/>
      <c r="V32" s="252"/>
    </row>
    <row r="37" spans="2:24">
      <c r="B37" s="518" t="s">
        <v>90</v>
      </c>
      <c r="C37" s="519"/>
      <c r="D37" s="519"/>
      <c r="E37" s="519"/>
      <c r="F37" s="519"/>
      <c r="G37" s="519"/>
      <c r="H37" s="519"/>
      <c r="I37" s="519"/>
      <c r="J37" s="519"/>
      <c r="K37" s="519"/>
      <c r="L37" s="519"/>
      <c r="M37" s="519"/>
      <c r="N37" s="519"/>
      <c r="O37" s="519"/>
      <c r="P37" s="519"/>
      <c r="Q37" s="519"/>
      <c r="R37" s="519"/>
      <c r="S37" s="519"/>
      <c r="T37" s="519"/>
      <c r="U37" s="519"/>
      <c r="V37" s="519"/>
      <c r="W37" s="519"/>
      <c r="X37" s="519"/>
    </row>
    <row r="38" spans="2:24">
      <c r="B38" s="519"/>
      <c r="C38" s="519"/>
      <c r="D38" s="519"/>
      <c r="E38" s="519"/>
      <c r="F38" s="519"/>
      <c r="G38" s="519"/>
      <c r="H38" s="519"/>
      <c r="I38" s="519"/>
      <c r="J38" s="519"/>
      <c r="K38" s="519"/>
      <c r="L38" s="519"/>
      <c r="M38" s="519"/>
      <c r="N38" s="519"/>
      <c r="O38" s="519"/>
      <c r="P38" s="519"/>
      <c r="Q38" s="519"/>
      <c r="R38" s="519"/>
      <c r="S38" s="519"/>
      <c r="T38" s="519"/>
      <c r="U38" s="519"/>
      <c r="V38" s="519"/>
      <c r="W38" s="519"/>
      <c r="X38" s="519"/>
    </row>
    <row r="39" spans="2:24">
      <c r="B39" s="519"/>
      <c r="C39" s="519"/>
      <c r="D39" s="519"/>
      <c r="E39" s="519"/>
      <c r="F39" s="519"/>
      <c r="G39" s="519"/>
      <c r="H39" s="519"/>
      <c r="I39" s="519"/>
      <c r="J39" s="519"/>
      <c r="K39" s="519"/>
      <c r="L39" s="519"/>
      <c r="M39" s="519"/>
      <c r="N39" s="519"/>
      <c r="O39" s="519"/>
      <c r="P39" s="519"/>
      <c r="Q39" s="519"/>
      <c r="R39" s="519"/>
      <c r="S39" s="519"/>
      <c r="T39" s="519"/>
      <c r="U39" s="519"/>
      <c r="V39" s="519"/>
      <c r="W39" s="519"/>
      <c r="X39" s="519"/>
    </row>
    <row r="40" spans="2:24">
      <c r="B40"/>
      <c r="X40" s="69"/>
    </row>
    <row r="41" spans="2:24" ht="15.6" thickBot="1">
      <c r="B41"/>
      <c r="X41" s="69"/>
    </row>
    <row r="42" spans="2:24" ht="15" customHeight="1">
      <c r="B42" s="496" t="s">
        <v>6</v>
      </c>
      <c r="C42" s="498" t="s">
        <v>7</v>
      </c>
      <c r="D42" s="500" t="s">
        <v>18</v>
      </c>
      <c r="E42" s="478" t="s">
        <v>8</v>
      </c>
      <c r="F42" s="479"/>
      <c r="G42" s="479"/>
      <c r="H42" s="479"/>
      <c r="I42" s="479"/>
      <c r="J42" s="480"/>
      <c r="K42" s="481" t="s">
        <v>9</v>
      </c>
      <c r="L42" s="482"/>
      <c r="M42" s="482"/>
      <c r="N42" s="482"/>
      <c r="O42" s="482"/>
      <c r="P42" s="483"/>
      <c r="Q42" s="484" t="s">
        <v>10</v>
      </c>
      <c r="R42" s="485"/>
      <c r="S42" s="485"/>
      <c r="T42" s="485"/>
      <c r="U42" s="485"/>
      <c r="V42" s="486"/>
      <c r="W42" s="501" t="s">
        <v>11</v>
      </c>
      <c r="X42" s="461" t="s">
        <v>0</v>
      </c>
    </row>
    <row r="43" spans="2:24">
      <c r="B43" s="497"/>
      <c r="C43" s="499"/>
      <c r="D43" s="501"/>
      <c r="E43" s="487" t="s">
        <v>19</v>
      </c>
      <c r="F43" s="487"/>
      <c r="G43" s="487"/>
      <c r="H43" s="487" t="s">
        <v>20</v>
      </c>
      <c r="I43" s="487"/>
      <c r="J43" s="487"/>
      <c r="K43" s="487" t="s">
        <v>21</v>
      </c>
      <c r="L43" s="487"/>
      <c r="M43" s="487"/>
      <c r="N43" s="487" t="s">
        <v>22</v>
      </c>
      <c r="O43" s="487"/>
      <c r="P43" s="487"/>
      <c r="Q43" s="487" t="s">
        <v>23</v>
      </c>
      <c r="R43" s="487"/>
      <c r="S43" s="487"/>
      <c r="T43" s="487" t="s">
        <v>24</v>
      </c>
      <c r="U43" s="487"/>
      <c r="V43" s="487"/>
      <c r="W43" s="501"/>
      <c r="X43" s="462"/>
    </row>
    <row r="44" spans="2:24">
      <c r="B44" s="497"/>
      <c r="C44" s="499"/>
      <c r="D44" s="501"/>
      <c r="E44" s="353" t="s">
        <v>12</v>
      </c>
      <c r="F44" s="415" t="s">
        <v>13</v>
      </c>
      <c r="G44" s="315" t="s">
        <v>0</v>
      </c>
      <c r="H44" s="411" t="s">
        <v>12</v>
      </c>
      <c r="I44" s="415" t="s">
        <v>13</v>
      </c>
      <c r="J44" s="321" t="s">
        <v>0</v>
      </c>
      <c r="K44" s="411" t="s">
        <v>12</v>
      </c>
      <c r="L44" s="415" t="s">
        <v>13</v>
      </c>
      <c r="M44" s="316" t="s">
        <v>0</v>
      </c>
      <c r="N44" s="411" t="s">
        <v>12</v>
      </c>
      <c r="O44" s="415" t="s">
        <v>13</v>
      </c>
      <c r="P44" s="322" t="s">
        <v>0</v>
      </c>
      <c r="Q44" s="411" t="s">
        <v>12</v>
      </c>
      <c r="R44" s="415" t="s">
        <v>13</v>
      </c>
      <c r="S44" s="317" t="s">
        <v>0</v>
      </c>
      <c r="T44" s="411" t="s">
        <v>12</v>
      </c>
      <c r="U44" s="415" t="s">
        <v>13</v>
      </c>
      <c r="V44" s="325" t="s">
        <v>0</v>
      </c>
      <c r="W44" s="501"/>
      <c r="X44" s="462"/>
    </row>
    <row r="45" spans="2:24">
      <c r="B45" s="423" t="s">
        <v>94</v>
      </c>
      <c r="C45" s="91" t="s">
        <v>62</v>
      </c>
      <c r="D45" s="13" t="s">
        <v>26</v>
      </c>
      <c r="E45" s="31">
        <v>30</v>
      </c>
      <c r="F45" s="34" t="s">
        <v>32</v>
      </c>
      <c r="G45" s="205">
        <v>2</v>
      </c>
      <c r="H45" s="206">
        <v>30</v>
      </c>
      <c r="I45" s="206" t="s">
        <v>2</v>
      </c>
      <c r="J45" s="207">
        <v>3</v>
      </c>
      <c r="K45" s="320"/>
      <c r="L45" s="206"/>
      <c r="M45" s="202"/>
      <c r="N45" s="201"/>
      <c r="O45" s="206"/>
      <c r="P45" s="323"/>
      <c r="Q45" s="326"/>
      <c r="R45" s="206"/>
      <c r="S45" s="319"/>
      <c r="T45" s="318"/>
      <c r="U45" s="206"/>
      <c r="V45" s="327"/>
      <c r="W45" s="103">
        <f t="shared" ref="W45:W47" si="2">SUM(E45,H45,K45,N45,Q45,T45)</f>
        <v>60</v>
      </c>
      <c r="X45" s="44">
        <f t="shared" ref="X45:X47" si="3">SUM(G45,J45,M45,P45,S45,V45)</f>
        <v>5</v>
      </c>
    </row>
    <row r="46" spans="2:24">
      <c r="B46" s="423" t="s">
        <v>57</v>
      </c>
      <c r="C46" s="238" t="s">
        <v>62</v>
      </c>
      <c r="D46" s="13" t="s">
        <v>29</v>
      </c>
      <c r="E46" s="31"/>
      <c r="F46" s="34"/>
      <c r="G46" s="33"/>
      <c r="H46" s="34"/>
      <c r="I46" s="34"/>
      <c r="J46" s="35"/>
      <c r="K46" s="48">
        <v>30</v>
      </c>
      <c r="L46" s="34" t="s">
        <v>32</v>
      </c>
      <c r="M46" s="37">
        <v>2</v>
      </c>
      <c r="N46" s="32">
        <v>30</v>
      </c>
      <c r="O46" s="34" t="s">
        <v>2</v>
      </c>
      <c r="P46" s="324">
        <v>3</v>
      </c>
      <c r="Q46" s="39"/>
      <c r="R46" s="34"/>
      <c r="S46" s="41"/>
      <c r="T46" s="40"/>
      <c r="U46" s="34"/>
      <c r="V46" s="42"/>
      <c r="W46" s="17">
        <f t="shared" si="2"/>
        <v>60</v>
      </c>
      <c r="X46" s="44">
        <f t="shared" si="3"/>
        <v>5</v>
      </c>
    </row>
    <row r="47" spans="2:24" ht="28.8">
      <c r="B47" s="426" t="s">
        <v>58</v>
      </c>
      <c r="C47" s="91" t="s">
        <v>62</v>
      </c>
      <c r="D47" s="13" t="s">
        <v>29</v>
      </c>
      <c r="E47" s="31"/>
      <c r="F47" s="32"/>
      <c r="G47" s="33"/>
      <c r="H47" s="34"/>
      <c r="I47" s="32"/>
      <c r="J47" s="35"/>
      <c r="K47" s="48"/>
      <c r="L47" s="32"/>
      <c r="M47" s="37"/>
      <c r="N47" s="32"/>
      <c r="O47" s="32"/>
      <c r="P47" s="324"/>
      <c r="Q47" s="39">
        <v>30</v>
      </c>
      <c r="R47" s="40" t="s">
        <v>32</v>
      </c>
      <c r="S47" s="41">
        <v>2</v>
      </c>
      <c r="T47" s="40">
        <v>30</v>
      </c>
      <c r="U47" s="40" t="s">
        <v>2</v>
      </c>
      <c r="V47" s="42">
        <v>3</v>
      </c>
      <c r="W47" s="17">
        <f t="shared" si="2"/>
        <v>60</v>
      </c>
      <c r="X47" s="44">
        <f t="shared" si="3"/>
        <v>5</v>
      </c>
    </row>
    <row r="48" spans="2:24" ht="15.6" thickBot="1">
      <c r="B48" s="427" t="s">
        <v>59</v>
      </c>
      <c r="C48" s="211" t="s">
        <v>62</v>
      </c>
      <c r="D48" s="13" t="s">
        <v>26</v>
      </c>
      <c r="E48" s="50"/>
      <c r="F48" s="47"/>
      <c r="G48" s="51"/>
      <c r="H48" s="52">
        <v>30</v>
      </c>
      <c r="I48" s="18" t="s">
        <v>31</v>
      </c>
      <c r="J48" s="53">
        <v>3</v>
      </c>
      <c r="K48" s="121"/>
      <c r="L48" s="47"/>
      <c r="M48" s="46"/>
      <c r="N48" s="47">
        <v>30</v>
      </c>
      <c r="O48" s="18" t="s">
        <v>31</v>
      </c>
      <c r="P48" s="364">
        <v>3</v>
      </c>
      <c r="Q48" s="57"/>
      <c r="R48" s="59"/>
      <c r="S48" s="58"/>
      <c r="T48" s="59">
        <v>30</v>
      </c>
      <c r="U48" s="18" t="s">
        <v>31</v>
      </c>
      <c r="V48" s="60">
        <v>3</v>
      </c>
      <c r="W48" s="61">
        <f>H48+N48+T48</f>
        <v>90</v>
      </c>
      <c r="X48" s="346">
        <f>J48+P48+V48</f>
        <v>9</v>
      </c>
    </row>
    <row r="49" spans="2:28" ht="15.6" thickBot="1">
      <c r="B49" s="365"/>
      <c r="C49" s="366"/>
      <c r="D49" s="367" t="s">
        <v>33</v>
      </c>
      <c r="E49" s="368">
        <f>E45</f>
        <v>30</v>
      </c>
      <c r="F49" s="369"/>
      <c r="G49" s="369">
        <f>G45</f>
        <v>2</v>
      </c>
      <c r="H49" s="369">
        <f>H45+H48</f>
        <v>60</v>
      </c>
      <c r="I49" s="369"/>
      <c r="J49" s="370">
        <f>J45+J48</f>
        <v>6</v>
      </c>
      <c r="K49" s="371">
        <f>K46</f>
        <v>30</v>
      </c>
      <c r="L49" s="369"/>
      <c r="M49" s="369">
        <f>M46</f>
        <v>2</v>
      </c>
      <c r="N49" s="369">
        <f>N46+N48</f>
        <v>60</v>
      </c>
      <c r="O49" s="369"/>
      <c r="P49" s="367">
        <f>P46+P48</f>
        <v>6</v>
      </c>
      <c r="Q49" s="368">
        <f>Q47</f>
        <v>30</v>
      </c>
      <c r="R49" s="369"/>
      <c r="S49" s="369">
        <f>S47</f>
        <v>2</v>
      </c>
      <c r="T49" s="369">
        <f>T47</f>
        <v>30</v>
      </c>
      <c r="U49" s="369"/>
      <c r="V49" s="370">
        <f>V47</f>
        <v>3</v>
      </c>
      <c r="W49" s="372">
        <f>W45+W46+W47+W48</f>
        <v>270</v>
      </c>
      <c r="X49" s="373">
        <f>X45+X46+X47+X48</f>
        <v>24</v>
      </c>
    </row>
    <row r="50" spans="2:28">
      <c r="B50"/>
      <c r="X50" s="69"/>
    </row>
    <row r="51" spans="2:28">
      <c r="B51"/>
      <c r="X51" s="69"/>
    </row>
    <row r="52" spans="2:28" ht="21">
      <c r="B52" s="514" t="s">
        <v>64</v>
      </c>
      <c r="C52" s="515"/>
      <c r="D52" s="515"/>
      <c r="E52" s="515"/>
      <c r="F52" s="515"/>
      <c r="G52" s="515"/>
      <c r="H52" s="515"/>
      <c r="I52" s="515"/>
      <c r="J52" s="515"/>
      <c r="K52" s="515"/>
      <c r="L52" s="515"/>
      <c r="M52" s="515"/>
      <c r="N52" s="515"/>
      <c r="O52" s="515"/>
      <c r="P52" s="515"/>
      <c r="Q52" s="515"/>
      <c r="R52" s="515"/>
      <c r="S52" s="515"/>
      <c r="T52" s="515"/>
      <c r="U52" s="515"/>
      <c r="V52" s="515"/>
      <c r="W52" s="515"/>
      <c r="X52" s="515"/>
    </row>
    <row r="53" spans="2:28">
      <c r="B53"/>
      <c r="X53" s="69"/>
    </row>
    <row r="54" spans="2:28" ht="21">
      <c r="B54" s="517" t="s">
        <v>68</v>
      </c>
      <c r="C54" s="474"/>
      <c r="D54" s="474"/>
      <c r="E54" s="474"/>
      <c r="F54" s="474"/>
      <c r="G54" s="474"/>
      <c r="H54" s="474"/>
      <c r="I54" s="474"/>
      <c r="J54" s="474"/>
      <c r="K54" s="474"/>
      <c r="L54" s="474"/>
      <c r="M54" s="474"/>
      <c r="N54" s="474"/>
      <c r="O54" s="474"/>
      <c r="P54" s="474"/>
      <c r="Q54" s="474"/>
      <c r="R54" s="474"/>
      <c r="S54" s="474"/>
      <c r="T54" s="474"/>
      <c r="U54" s="474"/>
      <c r="V54" s="474"/>
      <c r="W54" s="474"/>
      <c r="X54" s="474"/>
      <c r="Y54" s="474"/>
      <c r="Z54" s="474"/>
      <c r="AA54" s="474"/>
      <c r="AB54" s="474"/>
    </row>
  </sheetData>
  <mergeCells count="53">
    <mergeCell ref="A6:A14"/>
    <mergeCell ref="B3:B5"/>
    <mergeCell ref="C3:C5"/>
    <mergeCell ref="A15:A17"/>
    <mergeCell ref="B27:W27"/>
    <mergeCell ref="W3:W5"/>
    <mergeCell ref="A18:A25"/>
    <mergeCell ref="D3:D5"/>
    <mergeCell ref="E3:J3"/>
    <mergeCell ref="K3:P3"/>
    <mergeCell ref="Q3:V3"/>
    <mergeCell ref="X3:X5"/>
    <mergeCell ref="E4:G4"/>
    <mergeCell ref="H4:J4"/>
    <mergeCell ref="K4:M4"/>
    <mergeCell ref="N4:P4"/>
    <mergeCell ref="Q4:S4"/>
    <mergeCell ref="T4:V4"/>
    <mergeCell ref="D30:D31"/>
    <mergeCell ref="E30:G30"/>
    <mergeCell ref="H30:J30"/>
    <mergeCell ref="T31:V31"/>
    <mergeCell ref="E31:G31"/>
    <mergeCell ref="H31:J31"/>
    <mergeCell ref="K31:M31"/>
    <mergeCell ref="N31:P31"/>
    <mergeCell ref="Q31:S31"/>
    <mergeCell ref="N43:P43"/>
    <mergeCell ref="Q43:S43"/>
    <mergeCell ref="T43:V43"/>
    <mergeCell ref="E29:J29"/>
    <mergeCell ref="K29:P29"/>
    <mergeCell ref="Q29:V29"/>
    <mergeCell ref="K30:M30"/>
    <mergeCell ref="N30:P30"/>
    <mergeCell ref="Q30:S30"/>
    <mergeCell ref="T30:V30"/>
    <mergeCell ref="B52:X52"/>
    <mergeCell ref="B1:X1"/>
    <mergeCell ref="B2:X2"/>
    <mergeCell ref="B54:AB54"/>
    <mergeCell ref="B37:X39"/>
    <mergeCell ref="B42:B44"/>
    <mergeCell ref="C42:C44"/>
    <mergeCell ref="D42:D44"/>
    <mergeCell ref="E42:J42"/>
    <mergeCell ref="K42:P42"/>
    <mergeCell ref="Q42:V42"/>
    <mergeCell ref="W42:W44"/>
    <mergeCell ref="X42:X44"/>
    <mergeCell ref="E43:G43"/>
    <mergeCell ref="H43:J43"/>
    <mergeCell ref="K43:M43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  <pageSetUpPr fitToPage="1"/>
  </sheetPr>
  <dimension ref="A1:S46"/>
  <sheetViews>
    <sheetView zoomScale="120" zoomScaleNormal="120" workbookViewId="0">
      <selection activeCell="D42" sqref="D42"/>
    </sheetView>
  </sheetViews>
  <sheetFormatPr defaultColWidth="8.6640625" defaultRowHeight="15"/>
  <cols>
    <col min="2" max="2" width="37" style="86" customWidth="1"/>
    <col min="3" max="3" width="13.44140625" style="86" customWidth="1"/>
    <col min="4" max="4" width="8.44140625" style="86" customWidth="1"/>
    <col min="5" max="5" width="5.44140625" style="86" customWidth="1"/>
    <col min="6" max="6" width="4" style="86" customWidth="1"/>
    <col min="7" max="7" width="5.109375" style="86" customWidth="1"/>
    <col min="8" max="8" width="5.44140625" style="86" customWidth="1"/>
    <col min="9" max="9" width="4" style="86" customWidth="1"/>
    <col min="10" max="10" width="5.109375" style="86" customWidth="1"/>
    <col min="11" max="11" width="5.44140625" style="86" customWidth="1"/>
    <col min="12" max="12" width="4" style="86" customWidth="1"/>
    <col min="13" max="13" width="5.109375" style="86" customWidth="1"/>
    <col min="14" max="14" width="6" style="86" customWidth="1"/>
    <col min="15" max="15" width="4" style="86" customWidth="1"/>
    <col min="16" max="16" width="5.109375" style="86" customWidth="1"/>
    <col min="17" max="17" width="6.109375" style="87" customWidth="1"/>
    <col min="18" max="18" width="8.33203125" style="86" customWidth="1"/>
  </cols>
  <sheetData>
    <row r="1" spans="1:19" ht="34.200000000000003" customHeight="1">
      <c r="A1" s="541" t="s">
        <v>67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</row>
    <row r="2" spans="1:19" ht="28.2" customHeight="1" thickBot="1">
      <c r="A2" s="540" t="s">
        <v>91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</row>
    <row r="3" spans="1:19" ht="14.4">
      <c r="B3" s="496" t="s">
        <v>6</v>
      </c>
      <c r="C3" s="498" t="s">
        <v>7</v>
      </c>
      <c r="D3" s="476" t="s">
        <v>18</v>
      </c>
      <c r="E3" s="511" t="s">
        <v>8</v>
      </c>
      <c r="F3" s="511"/>
      <c r="G3" s="511"/>
      <c r="H3" s="511"/>
      <c r="I3" s="511"/>
      <c r="J3" s="511"/>
      <c r="K3" s="539" t="s">
        <v>9</v>
      </c>
      <c r="L3" s="539"/>
      <c r="M3" s="539"/>
      <c r="N3" s="539"/>
      <c r="O3" s="539"/>
      <c r="P3" s="539"/>
      <c r="Q3" s="555" t="s">
        <v>11</v>
      </c>
      <c r="R3" s="461" t="s">
        <v>0</v>
      </c>
    </row>
    <row r="4" spans="1:19" ht="14.4">
      <c r="B4" s="497"/>
      <c r="C4" s="499"/>
      <c r="D4" s="477"/>
      <c r="E4" s="487" t="s">
        <v>19</v>
      </c>
      <c r="F4" s="487"/>
      <c r="G4" s="487"/>
      <c r="H4" s="489" t="s">
        <v>20</v>
      </c>
      <c r="I4" s="489"/>
      <c r="J4" s="489"/>
      <c r="K4" s="529" t="s">
        <v>21</v>
      </c>
      <c r="L4" s="529"/>
      <c r="M4" s="529"/>
      <c r="N4" s="513" t="s">
        <v>22</v>
      </c>
      <c r="O4" s="513"/>
      <c r="P4" s="513"/>
      <c r="Q4" s="556"/>
      <c r="R4" s="462"/>
    </row>
    <row r="5" spans="1:19" thickBot="1">
      <c r="B5" s="552"/>
      <c r="C5" s="553"/>
      <c r="D5" s="554"/>
      <c r="E5" s="1" t="s">
        <v>12</v>
      </c>
      <c r="F5" s="2" t="s">
        <v>13</v>
      </c>
      <c r="G5" s="3" t="s">
        <v>0</v>
      </c>
      <c r="H5" s="2" t="s">
        <v>12</v>
      </c>
      <c r="I5" s="2" t="s">
        <v>13</v>
      </c>
      <c r="J5" s="4" t="s">
        <v>0</v>
      </c>
      <c r="K5" s="263" t="s">
        <v>12</v>
      </c>
      <c r="L5" s="2" t="s">
        <v>13</v>
      </c>
      <c r="M5" s="6" t="s">
        <v>0</v>
      </c>
      <c r="N5" s="7" t="s">
        <v>12</v>
      </c>
      <c r="O5" s="2" t="s">
        <v>13</v>
      </c>
      <c r="P5" s="8" t="s">
        <v>0</v>
      </c>
      <c r="Q5" s="557"/>
      <c r="R5" s="561"/>
    </row>
    <row r="6" spans="1:19" ht="15" customHeight="1" thickBot="1">
      <c r="A6" s="560" t="s">
        <v>14</v>
      </c>
      <c r="B6" s="429" t="s">
        <v>39</v>
      </c>
      <c r="C6" s="268" t="s">
        <v>17</v>
      </c>
      <c r="D6" s="143" t="s">
        <v>25</v>
      </c>
      <c r="E6" s="148">
        <v>30</v>
      </c>
      <c r="F6" s="149" t="s">
        <v>30</v>
      </c>
      <c r="G6" s="150">
        <v>8</v>
      </c>
      <c r="H6" s="149">
        <v>30</v>
      </c>
      <c r="I6" s="149" t="s">
        <v>30</v>
      </c>
      <c r="J6" s="151">
        <v>8</v>
      </c>
      <c r="K6" s="139">
        <v>30</v>
      </c>
      <c r="L6" s="149" t="s">
        <v>30</v>
      </c>
      <c r="M6" s="141">
        <v>8</v>
      </c>
      <c r="N6" s="140">
        <v>30</v>
      </c>
      <c r="O6" s="155" t="s">
        <v>31</v>
      </c>
      <c r="P6" s="142">
        <v>13</v>
      </c>
      <c r="Q6" s="273">
        <f t="shared" ref="Q6:Q20" si="0">SUM(E6,H6,K6,N6)</f>
        <v>120</v>
      </c>
      <c r="R6" s="269">
        <f>G6+J6+M6+P6</f>
        <v>37</v>
      </c>
      <c r="S6" s="145"/>
    </row>
    <row r="7" spans="1:19" thickBot="1">
      <c r="A7" s="558"/>
      <c r="B7" s="430" t="s">
        <v>69</v>
      </c>
      <c r="C7" s="268" t="s">
        <v>17</v>
      </c>
      <c r="D7" s="153" t="s">
        <v>29</v>
      </c>
      <c r="E7" s="154"/>
      <c r="F7" s="155"/>
      <c r="G7" s="156"/>
      <c r="H7" s="155"/>
      <c r="I7" s="155"/>
      <c r="J7" s="157"/>
      <c r="K7" s="158">
        <v>15</v>
      </c>
      <c r="L7" s="155" t="s">
        <v>31</v>
      </c>
      <c r="M7" s="159">
        <v>3</v>
      </c>
      <c r="N7" s="160"/>
      <c r="O7" s="155"/>
      <c r="P7" s="161"/>
      <c r="Q7" s="274">
        <f t="shared" si="0"/>
        <v>15</v>
      </c>
      <c r="R7" s="270">
        <f t="shared" ref="R7:R15" si="1">SUM(G7,J7,M7,P7)</f>
        <v>3</v>
      </c>
      <c r="S7" s="145"/>
    </row>
    <row r="8" spans="1:19" thickBot="1">
      <c r="A8" s="558"/>
      <c r="B8" s="430" t="s">
        <v>70</v>
      </c>
      <c r="C8" s="268" t="s">
        <v>17</v>
      </c>
      <c r="D8" s="153" t="s">
        <v>29</v>
      </c>
      <c r="E8" s="154"/>
      <c r="F8" s="155"/>
      <c r="G8" s="156"/>
      <c r="H8" s="155"/>
      <c r="I8" s="155"/>
      <c r="J8" s="157"/>
      <c r="K8" s="158"/>
      <c r="L8" s="155"/>
      <c r="M8" s="159"/>
      <c r="N8" s="160">
        <v>4</v>
      </c>
      <c r="O8" s="155" t="s">
        <v>31</v>
      </c>
      <c r="P8" s="161">
        <v>3</v>
      </c>
      <c r="Q8" s="274">
        <f t="shared" si="0"/>
        <v>4</v>
      </c>
      <c r="R8" s="270">
        <f t="shared" si="1"/>
        <v>3</v>
      </c>
      <c r="S8" s="145"/>
    </row>
    <row r="9" spans="1:19" thickBot="1">
      <c r="A9" s="558"/>
      <c r="B9" s="430" t="s">
        <v>65</v>
      </c>
      <c r="C9" s="268" t="s">
        <v>17</v>
      </c>
      <c r="D9" s="153" t="s">
        <v>26</v>
      </c>
      <c r="E9" s="154">
        <v>30</v>
      </c>
      <c r="F9" s="149" t="s">
        <v>30</v>
      </c>
      <c r="G9" s="156">
        <v>4</v>
      </c>
      <c r="H9" s="155">
        <v>30</v>
      </c>
      <c r="I9" s="149" t="s">
        <v>30</v>
      </c>
      <c r="J9" s="157">
        <v>4</v>
      </c>
      <c r="K9" s="158"/>
      <c r="L9" s="162"/>
      <c r="M9" s="159"/>
      <c r="N9" s="160"/>
      <c r="O9" s="163"/>
      <c r="P9" s="161"/>
      <c r="Q9" s="274">
        <f t="shared" si="0"/>
        <v>60</v>
      </c>
      <c r="R9" s="270">
        <f t="shared" si="1"/>
        <v>8</v>
      </c>
      <c r="S9" s="145"/>
    </row>
    <row r="10" spans="1:19" ht="29.4" thickBot="1">
      <c r="A10" s="558"/>
      <c r="B10" s="430" t="s">
        <v>41</v>
      </c>
      <c r="C10" s="268" t="s">
        <v>17</v>
      </c>
      <c r="D10" s="153" t="s">
        <v>27</v>
      </c>
      <c r="E10" s="154">
        <v>15</v>
      </c>
      <c r="F10" s="155" t="s">
        <v>31</v>
      </c>
      <c r="G10" s="156">
        <v>1</v>
      </c>
      <c r="H10" s="155">
        <v>15</v>
      </c>
      <c r="I10" s="155" t="s">
        <v>31</v>
      </c>
      <c r="J10" s="157">
        <v>1</v>
      </c>
      <c r="K10" s="158">
        <v>30</v>
      </c>
      <c r="L10" s="155" t="s">
        <v>31</v>
      </c>
      <c r="M10" s="159">
        <v>1</v>
      </c>
      <c r="N10" s="160">
        <v>30</v>
      </c>
      <c r="O10" s="155" t="s">
        <v>31</v>
      </c>
      <c r="P10" s="161">
        <v>1</v>
      </c>
      <c r="Q10" s="274">
        <f t="shared" si="0"/>
        <v>90</v>
      </c>
      <c r="R10" s="270">
        <f>G10+J10+M10+P10</f>
        <v>4</v>
      </c>
      <c r="S10" s="145"/>
    </row>
    <row r="11" spans="1:19" ht="29.4" thickBot="1">
      <c r="A11" s="558"/>
      <c r="B11" s="430" t="s">
        <v>71</v>
      </c>
      <c r="C11" s="268" t="s">
        <v>17</v>
      </c>
      <c r="D11" s="153" t="s">
        <v>28</v>
      </c>
      <c r="E11" s="154">
        <v>15</v>
      </c>
      <c r="F11" s="155" t="s">
        <v>31</v>
      </c>
      <c r="G11" s="156">
        <v>1</v>
      </c>
      <c r="H11" s="155">
        <v>15</v>
      </c>
      <c r="I11" s="155" t="s">
        <v>31</v>
      </c>
      <c r="J11" s="157">
        <v>1</v>
      </c>
      <c r="K11" s="158"/>
      <c r="L11" s="162"/>
      <c r="M11" s="159"/>
      <c r="N11" s="160"/>
      <c r="O11" s="163"/>
      <c r="P11" s="161"/>
      <c r="Q11" s="274">
        <f t="shared" si="0"/>
        <v>30</v>
      </c>
      <c r="R11" s="270">
        <v>2</v>
      </c>
      <c r="S11" s="145"/>
    </row>
    <row r="12" spans="1:19" ht="29.4" thickBot="1">
      <c r="A12" s="558"/>
      <c r="B12" s="430" t="s">
        <v>72</v>
      </c>
      <c r="C12" s="268" t="s">
        <v>17</v>
      </c>
      <c r="D12" s="153" t="s">
        <v>29</v>
      </c>
      <c r="E12" s="154">
        <v>30</v>
      </c>
      <c r="F12" s="155" t="s">
        <v>31</v>
      </c>
      <c r="G12" s="156">
        <v>1</v>
      </c>
      <c r="H12" s="155">
        <v>30</v>
      </c>
      <c r="I12" s="155" t="s">
        <v>31</v>
      </c>
      <c r="J12" s="157">
        <v>1</v>
      </c>
      <c r="K12" s="158"/>
      <c r="L12" s="162"/>
      <c r="M12" s="159"/>
      <c r="N12" s="160"/>
      <c r="O12" s="163"/>
      <c r="P12" s="161"/>
      <c r="Q12" s="274">
        <f t="shared" si="0"/>
        <v>60</v>
      </c>
      <c r="R12" s="270">
        <f>G12+J12</f>
        <v>2</v>
      </c>
      <c r="S12" s="145"/>
    </row>
    <row r="13" spans="1:19" thickBot="1">
      <c r="A13" s="558"/>
      <c r="B13" s="310" t="s">
        <v>44</v>
      </c>
      <c r="C13" s="268" t="s">
        <v>17</v>
      </c>
      <c r="D13" s="153" t="s">
        <v>25</v>
      </c>
      <c r="E13" s="154">
        <v>15</v>
      </c>
      <c r="F13" s="155" t="s">
        <v>32</v>
      </c>
      <c r="G13" s="156">
        <v>1</v>
      </c>
      <c r="H13" s="155">
        <v>15</v>
      </c>
      <c r="I13" s="155" t="s">
        <v>2</v>
      </c>
      <c r="J13" s="157">
        <v>2</v>
      </c>
      <c r="K13" s="158"/>
      <c r="L13" s="162"/>
      <c r="M13" s="159"/>
      <c r="N13" s="160"/>
      <c r="O13" s="163"/>
      <c r="P13" s="161"/>
      <c r="Q13" s="274">
        <f t="shared" si="0"/>
        <v>30</v>
      </c>
      <c r="R13" s="270">
        <f>G13+J13</f>
        <v>3</v>
      </c>
      <c r="S13" s="145"/>
    </row>
    <row r="14" spans="1:19" thickBot="1">
      <c r="A14" s="559"/>
      <c r="B14" s="422" t="s">
        <v>42</v>
      </c>
      <c r="C14" s="268" t="s">
        <v>17</v>
      </c>
      <c r="D14" s="164" t="s">
        <v>27</v>
      </c>
      <c r="E14" s="165">
        <v>75</v>
      </c>
      <c r="F14" s="155" t="s">
        <v>31</v>
      </c>
      <c r="G14" s="167">
        <v>3</v>
      </c>
      <c r="H14" s="168">
        <v>75</v>
      </c>
      <c r="I14" s="155" t="s">
        <v>31</v>
      </c>
      <c r="J14" s="169">
        <v>3</v>
      </c>
      <c r="K14" s="173"/>
      <c r="L14" s="198"/>
      <c r="M14" s="174"/>
      <c r="N14" s="166"/>
      <c r="O14" s="199"/>
      <c r="P14" s="175"/>
      <c r="Q14" s="275">
        <f t="shared" si="0"/>
        <v>150</v>
      </c>
      <c r="R14" s="271">
        <f t="shared" si="1"/>
        <v>6</v>
      </c>
      <c r="S14" s="145"/>
    </row>
    <row r="15" spans="1:19" ht="28.2" customHeight="1" thickBot="1">
      <c r="A15" s="558" t="s">
        <v>15</v>
      </c>
      <c r="B15" s="431" t="s">
        <v>47</v>
      </c>
      <c r="C15" s="268" t="s">
        <v>17</v>
      </c>
      <c r="D15" s="380" t="s">
        <v>28</v>
      </c>
      <c r="E15" s="177">
        <v>15</v>
      </c>
      <c r="F15" s="155" t="s">
        <v>31</v>
      </c>
      <c r="G15" s="179">
        <v>1</v>
      </c>
      <c r="H15" s="178">
        <v>15</v>
      </c>
      <c r="I15" s="155" t="s">
        <v>31</v>
      </c>
      <c r="J15" s="384">
        <v>1</v>
      </c>
      <c r="K15" s="177">
        <v>15</v>
      </c>
      <c r="L15" s="385" t="s">
        <v>31</v>
      </c>
      <c r="M15" s="179">
        <v>1</v>
      </c>
      <c r="N15" s="178"/>
      <c r="O15" s="386"/>
      <c r="P15" s="384"/>
      <c r="Q15" s="276">
        <f t="shared" si="0"/>
        <v>45</v>
      </c>
      <c r="R15" s="272">
        <f t="shared" si="1"/>
        <v>3</v>
      </c>
      <c r="S15" s="145"/>
    </row>
    <row r="16" spans="1:19" ht="30" customHeight="1" thickBot="1">
      <c r="A16" s="558"/>
      <c r="B16" s="431" t="s">
        <v>58</v>
      </c>
      <c r="C16" s="268" t="s">
        <v>17</v>
      </c>
      <c r="D16" s="380" t="s">
        <v>29</v>
      </c>
      <c r="E16" s="182">
        <v>30</v>
      </c>
      <c r="F16" s="155" t="s">
        <v>31</v>
      </c>
      <c r="G16" s="184">
        <v>1</v>
      </c>
      <c r="H16" s="183">
        <v>30</v>
      </c>
      <c r="I16" s="183" t="s">
        <v>2</v>
      </c>
      <c r="J16" s="185">
        <v>2</v>
      </c>
      <c r="K16" s="381"/>
      <c r="L16" s="176"/>
      <c r="M16" s="379"/>
      <c r="N16" s="379"/>
      <c r="O16" s="382"/>
      <c r="P16" s="383"/>
      <c r="Q16" s="276">
        <f t="shared" si="0"/>
        <v>60</v>
      </c>
      <c r="R16" s="272">
        <v>3</v>
      </c>
      <c r="S16" s="145"/>
    </row>
    <row r="17" spans="1:19" ht="42" customHeight="1" thickBot="1">
      <c r="A17" s="559"/>
      <c r="B17" s="422" t="s">
        <v>73</v>
      </c>
      <c r="C17" s="268" t="s">
        <v>17</v>
      </c>
      <c r="D17" s="153" t="s">
        <v>26</v>
      </c>
      <c r="E17" s="173">
        <v>30</v>
      </c>
      <c r="F17" s="155" t="s">
        <v>31</v>
      </c>
      <c r="G17" s="174">
        <v>1</v>
      </c>
      <c r="H17" s="166">
        <v>30</v>
      </c>
      <c r="I17" s="166" t="s">
        <v>2</v>
      </c>
      <c r="J17" s="175">
        <v>2</v>
      </c>
      <c r="K17" s="173"/>
      <c r="L17" s="170"/>
      <c r="M17" s="174"/>
      <c r="N17" s="166"/>
      <c r="O17" s="171"/>
      <c r="P17" s="175"/>
      <c r="Q17" s="275">
        <f t="shared" si="0"/>
        <v>60</v>
      </c>
      <c r="R17" s="271">
        <f>SUM(G17,J17,M17,P17)</f>
        <v>3</v>
      </c>
      <c r="S17" s="145"/>
    </row>
    <row r="18" spans="1:19" ht="40.200000000000003" customHeight="1" thickBot="1">
      <c r="A18" s="550" t="s">
        <v>16</v>
      </c>
      <c r="B18" s="431" t="s">
        <v>74</v>
      </c>
      <c r="C18" s="268" t="s">
        <v>17</v>
      </c>
      <c r="D18" s="153" t="s">
        <v>26</v>
      </c>
      <c r="E18" s="177">
        <v>30</v>
      </c>
      <c r="F18" s="178" t="s">
        <v>2</v>
      </c>
      <c r="G18" s="179">
        <v>2</v>
      </c>
      <c r="H18" s="180"/>
      <c r="I18" s="180"/>
      <c r="J18" s="181"/>
      <c r="K18" s="182"/>
      <c r="L18" s="183"/>
      <c r="M18" s="184"/>
      <c r="N18" s="183"/>
      <c r="O18" s="183"/>
      <c r="P18" s="185"/>
      <c r="Q18" s="276">
        <f t="shared" si="0"/>
        <v>30</v>
      </c>
      <c r="R18" s="272">
        <v>2</v>
      </c>
      <c r="S18" s="145"/>
    </row>
    <row r="19" spans="1:19" ht="27" customHeight="1" thickBot="1">
      <c r="A19" s="550"/>
      <c r="B19" s="432" t="s">
        <v>53</v>
      </c>
      <c r="C19" s="268" t="s">
        <v>17</v>
      </c>
      <c r="D19" s="153" t="s">
        <v>26</v>
      </c>
      <c r="E19" s="187">
        <v>4</v>
      </c>
      <c r="F19" s="155" t="s">
        <v>31</v>
      </c>
      <c r="G19" s="189">
        <v>0</v>
      </c>
      <c r="H19" s="190"/>
      <c r="I19" s="190"/>
      <c r="J19" s="191"/>
      <c r="K19" s="192"/>
      <c r="L19" s="188"/>
      <c r="M19" s="193"/>
      <c r="N19" s="188"/>
      <c r="O19" s="188"/>
      <c r="P19" s="194"/>
      <c r="Q19" s="274">
        <f t="shared" si="0"/>
        <v>4</v>
      </c>
      <c r="R19" s="270">
        <f t="shared" ref="R19" si="2">SUM(G19,J19,M19,P19)</f>
        <v>0</v>
      </c>
      <c r="S19" s="145"/>
    </row>
    <row r="20" spans="1:19" thickBot="1">
      <c r="A20" s="550"/>
      <c r="B20" s="422" t="s">
        <v>54</v>
      </c>
      <c r="C20" s="268" t="s">
        <v>17</v>
      </c>
      <c r="D20" s="164" t="s">
        <v>29</v>
      </c>
      <c r="E20" s="165">
        <v>30</v>
      </c>
      <c r="F20" s="166" t="s">
        <v>32</v>
      </c>
      <c r="G20" s="167">
        <v>2</v>
      </c>
      <c r="H20" s="168">
        <v>30</v>
      </c>
      <c r="I20" s="166" t="s">
        <v>2</v>
      </c>
      <c r="J20" s="169">
        <v>3</v>
      </c>
      <c r="K20" s="173"/>
      <c r="L20" s="166"/>
      <c r="M20" s="174"/>
      <c r="N20" s="166"/>
      <c r="O20" s="166"/>
      <c r="P20" s="175"/>
      <c r="Q20" s="275">
        <f t="shared" si="0"/>
        <v>60</v>
      </c>
      <c r="R20" s="271">
        <v>5</v>
      </c>
      <c r="S20" s="145"/>
    </row>
    <row r="21" spans="1:19" ht="31.95" customHeight="1" thickBot="1">
      <c r="A21" s="551"/>
      <c r="B21" s="264"/>
      <c r="C21" s="265"/>
      <c r="D21" s="195"/>
      <c r="E21" s="266"/>
      <c r="F21" s="266"/>
      <c r="G21" s="266"/>
      <c r="H21" s="267"/>
      <c r="I21" s="267"/>
      <c r="J21" s="267"/>
      <c r="K21" s="267"/>
      <c r="L21" s="267"/>
      <c r="M21" s="267"/>
      <c r="N21" s="267"/>
      <c r="O21" s="267"/>
      <c r="P21" s="267"/>
      <c r="Q21" s="287" t="s">
        <v>35</v>
      </c>
      <c r="R21" s="359">
        <f>SUM(R6:R20)</f>
        <v>84</v>
      </c>
      <c r="S21" s="145"/>
    </row>
    <row r="22" spans="1:19" thickBot="1">
      <c r="B22" s="543" t="s">
        <v>81</v>
      </c>
      <c r="C22" s="543"/>
      <c r="D22" s="543"/>
      <c r="E22" s="543"/>
      <c r="F22" s="543"/>
      <c r="G22" s="543"/>
      <c r="H22" s="543"/>
      <c r="I22" s="543"/>
      <c r="J22" s="543"/>
      <c r="K22" s="543"/>
      <c r="L22" s="543"/>
      <c r="M22" s="543"/>
      <c r="N22" s="543"/>
      <c r="O22" s="543"/>
      <c r="P22" s="543"/>
      <c r="Q22" s="543"/>
      <c r="R22" s="357">
        <v>36</v>
      </c>
      <c r="S22" s="145"/>
    </row>
    <row r="23" spans="1:19" ht="14.4">
      <c r="B23" s="196"/>
      <c r="C23" s="197"/>
      <c r="D23" s="256"/>
      <c r="E23" s="337">
        <f>SUM(E6:E20)</f>
        <v>349</v>
      </c>
      <c r="F23" s="338"/>
      <c r="G23" s="339">
        <f>SUM(G6:G20)</f>
        <v>26</v>
      </c>
      <c r="H23" s="338">
        <f>SUM(H6:H20)</f>
        <v>315</v>
      </c>
      <c r="I23" s="338"/>
      <c r="J23" s="340">
        <f>SUM(J6:J21)</f>
        <v>28</v>
      </c>
      <c r="K23" s="341">
        <f>SUM(K6:K20)</f>
        <v>90</v>
      </c>
      <c r="L23" s="342"/>
      <c r="M23" s="343">
        <f>SUM(M6:M20)</f>
        <v>13</v>
      </c>
      <c r="N23" s="342">
        <f>SUM(N6:N20)</f>
        <v>64</v>
      </c>
      <c r="O23" s="342"/>
      <c r="P23" s="344">
        <f>SUM(P6:P20)</f>
        <v>17</v>
      </c>
      <c r="Q23" s="345">
        <f>SUM(Q6:Q20)</f>
        <v>818</v>
      </c>
      <c r="R23" s="242">
        <f>R21+R22</f>
        <v>120</v>
      </c>
      <c r="S23" s="145"/>
    </row>
    <row r="24" spans="1:19" thickBot="1">
      <c r="B24" s="196"/>
      <c r="C24" s="197"/>
      <c r="D24" s="256"/>
      <c r="E24" s="547" t="s">
        <v>36</v>
      </c>
      <c r="F24" s="548"/>
      <c r="G24" s="548"/>
      <c r="H24" s="548"/>
      <c r="I24" s="548"/>
      <c r="J24" s="549"/>
      <c r="K24" s="547" t="s">
        <v>36</v>
      </c>
      <c r="L24" s="548"/>
      <c r="M24" s="548"/>
      <c r="N24" s="548"/>
      <c r="O24" s="548"/>
      <c r="P24" s="549"/>
      <c r="Q24" s="261" t="s">
        <v>37</v>
      </c>
      <c r="R24" s="262" t="s">
        <v>4</v>
      </c>
      <c r="S24" s="145"/>
    </row>
    <row r="25" spans="1:19" ht="14.4">
      <c r="B25" s="196"/>
      <c r="C25" s="197"/>
      <c r="D25" s="256"/>
      <c r="E25" s="547" t="s">
        <v>37</v>
      </c>
      <c r="F25" s="548"/>
      <c r="G25" s="548"/>
      <c r="H25" s="548" t="s">
        <v>0</v>
      </c>
      <c r="I25" s="548"/>
      <c r="J25" s="549"/>
      <c r="K25" s="547" t="s">
        <v>37</v>
      </c>
      <c r="L25" s="548"/>
      <c r="M25" s="548"/>
      <c r="N25" s="548" t="s">
        <v>0</v>
      </c>
      <c r="O25" s="548"/>
      <c r="P25" s="549"/>
      <c r="Q25" s="255"/>
      <c r="R25" s="257"/>
      <c r="S25" s="145"/>
    </row>
    <row r="26" spans="1:19" ht="15.6" thickBot="1">
      <c r="B26" s="64"/>
      <c r="C26" s="64"/>
      <c r="D26" s="253"/>
      <c r="E26" s="544">
        <f>SUM(E23,H23)</f>
        <v>664</v>
      </c>
      <c r="F26" s="545"/>
      <c r="G26" s="545"/>
      <c r="H26" s="545">
        <f>SUM(G23,J23)</f>
        <v>54</v>
      </c>
      <c r="I26" s="545"/>
      <c r="J26" s="546"/>
      <c r="K26" s="544">
        <f>SUM(K23,N23)</f>
        <v>154</v>
      </c>
      <c r="L26" s="545"/>
      <c r="M26" s="545"/>
      <c r="N26" s="545">
        <f>SUM(M23,P23)</f>
        <v>30</v>
      </c>
      <c r="O26" s="545"/>
      <c r="P26" s="546"/>
      <c r="R26" s="258"/>
      <c r="S26" s="145"/>
    </row>
    <row r="27" spans="1:19" ht="14.4">
      <c r="B27" s="64"/>
      <c r="C27" s="64"/>
      <c r="D27" s="64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259"/>
      <c r="R27" s="260"/>
    </row>
    <row r="28" spans="1:19" ht="18">
      <c r="B28" s="420"/>
      <c r="C28" s="420"/>
      <c r="D28" s="420"/>
      <c r="E28" s="420"/>
      <c r="F28" s="420"/>
      <c r="G28" s="420"/>
      <c r="H28" s="420"/>
      <c r="I28" s="420"/>
      <c r="J28" s="420"/>
      <c r="K28" s="420"/>
      <c r="L28" s="420"/>
      <c r="M28" s="420"/>
      <c r="N28" s="420"/>
      <c r="O28" s="420"/>
      <c r="P28" s="420"/>
      <c r="Q28" s="420"/>
      <c r="R28" s="420"/>
    </row>
    <row r="29" spans="1:19" ht="22.2" customHeight="1">
      <c r="A29" s="420" t="s">
        <v>92</v>
      </c>
      <c r="B29" s="420"/>
      <c r="C29" s="420"/>
      <c r="D29" s="420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0"/>
      <c r="R29" s="420"/>
    </row>
    <row r="30" spans="1:19" ht="12" customHeight="1">
      <c r="A30" s="420"/>
    </row>
    <row r="31" spans="1:19" ht="15.6" thickBot="1"/>
    <row r="32" spans="1:19" ht="14.4">
      <c r="B32" s="496" t="s">
        <v>6</v>
      </c>
      <c r="C32" s="498" t="s">
        <v>7</v>
      </c>
      <c r="D32" s="476" t="s">
        <v>18</v>
      </c>
      <c r="E32" s="511" t="s">
        <v>8</v>
      </c>
      <c r="F32" s="511"/>
      <c r="G32" s="511"/>
      <c r="H32" s="511"/>
      <c r="I32" s="511"/>
      <c r="J32" s="511"/>
      <c r="K32" s="539" t="s">
        <v>9</v>
      </c>
      <c r="L32" s="539"/>
      <c r="M32" s="539"/>
      <c r="N32" s="539"/>
      <c r="O32" s="539"/>
      <c r="P32" s="539"/>
      <c r="Q32" s="555" t="s">
        <v>11</v>
      </c>
      <c r="R32" s="461" t="s">
        <v>0</v>
      </c>
    </row>
    <row r="33" spans="1:19" ht="14.4" customHeight="1">
      <c r="B33" s="497"/>
      <c r="C33" s="499"/>
      <c r="D33" s="477"/>
      <c r="E33" s="487" t="s">
        <v>19</v>
      </c>
      <c r="F33" s="487"/>
      <c r="G33" s="487"/>
      <c r="H33" s="489" t="s">
        <v>20</v>
      </c>
      <c r="I33" s="489"/>
      <c r="J33" s="489"/>
      <c r="K33" s="529" t="s">
        <v>21</v>
      </c>
      <c r="L33" s="529"/>
      <c r="M33" s="529"/>
      <c r="N33" s="513" t="s">
        <v>22</v>
      </c>
      <c r="O33" s="513"/>
      <c r="P33" s="513"/>
      <c r="Q33" s="556"/>
      <c r="R33" s="462"/>
    </row>
    <row r="34" spans="1:19" thickBot="1">
      <c r="B34" s="552"/>
      <c r="C34" s="553"/>
      <c r="D34" s="554"/>
      <c r="E34" s="1" t="s">
        <v>12</v>
      </c>
      <c r="F34" s="2" t="s">
        <v>13</v>
      </c>
      <c r="G34" s="3" t="s">
        <v>0</v>
      </c>
      <c r="H34" s="2" t="s">
        <v>12</v>
      </c>
      <c r="I34" s="2" t="s">
        <v>13</v>
      </c>
      <c r="J34" s="4" t="s">
        <v>0</v>
      </c>
      <c r="K34" s="76" t="s">
        <v>12</v>
      </c>
      <c r="L34" s="77" t="s">
        <v>13</v>
      </c>
      <c r="M34" s="78" t="s">
        <v>0</v>
      </c>
      <c r="N34" s="79" t="s">
        <v>12</v>
      </c>
      <c r="O34" s="77" t="s">
        <v>13</v>
      </c>
      <c r="P34" s="80" t="s">
        <v>0</v>
      </c>
      <c r="Q34" s="557"/>
      <c r="R34" s="462"/>
    </row>
    <row r="35" spans="1:19">
      <c r="B35" s="433" t="s">
        <v>76</v>
      </c>
      <c r="C35" s="91" t="s">
        <v>62</v>
      </c>
      <c r="D35" s="153" t="s">
        <v>26</v>
      </c>
      <c r="E35" s="209"/>
      <c r="F35" s="208"/>
      <c r="G35" s="208"/>
      <c r="H35" s="206">
        <v>30</v>
      </c>
      <c r="I35" s="206" t="s">
        <v>2</v>
      </c>
      <c r="J35" s="207">
        <v>2</v>
      </c>
      <c r="K35" s="200"/>
      <c r="L35" s="201"/>
      <c r="M35" s="202"/>
      <c r="N35" s="201"/>
      <c r="O35" s="201"/>
      <c r="P35" s="203"/>
      <c r="Q35" s="103">
        <f>SUM(E35,H35,K35,N35)</f>
        <v>30</v>
      </c>
      <c r="R35" s="289">
        <v>2</v>
      </c>
    </row>
    <row r="36" spans="1:19" ht="14.4">
      <c r="B36" s="433" t="s">
        <v>77</v>
      </c>
      <c r="C36" s="91" t="s">
        <v>62</v>
      </c>
      <c r="D36" s="153" t="s">
        <v>26</v>
      </c>
      <c r="E36" s="204"/>
      <c r="F36" s="201"/>
      <c r="G36" s="205"/>
      <c r="H36" s="206"/>
      <c r="I36" s="206"/>
      <c r="J36" s="207"/>
      <c r="K36" s="200">
        <v>30</v>
      </c>
      <c r="L36" s="201" t="s">
        <v>2</v>
      </c>
      <c r="M36" s="202">
        <v>2</v>
      </c>
      <c r="N36" s="201"/>
      <c r="O36" s="201"/>
      <c r="P36" s="203"/>
      <c r="Q36" s="103">
        <f>SUM(E36,H36,K36,N36)</f>
        <v>30</v>
      </c>
      <c r="R36" s="289">
        <f>SUM(G36,J36,M36,P36)</f>
        <v>2</v>
      </c>
    </row>
    <row r="37" spans="1:19" ht="14.4">
      <c r="B37" s="433" t="s">
        <v>78</v>
      </c>
      <c r="C37" s="91" t="s">
        <v>62</v>
      </c>
      <c r="D37" s="153" t="s">
        <v>26</v>
      </c>
      <c r="E37" s="204">
        <v>30</v>
      </c>
      <c r="F37" s="155" t="s">
        <v>31</v>
      </c>
      <c r="G37" s="205">
        <v>1</v>
      </c>
      <c r="H37" s="206">
        <v>30</v>
      </c>
      <c r="I37" s="206" t="s">
        <v>2</v>
      </c>
      <c r="J37" s="207">
        <v>2</v>
      </c>
      <c r="K37" s="200"/>
      <c r="L37" s="201"/>
      <c r="M37" s="202"/>
      <c r="N37" s="201"/>
      <c r="O37" s="201"/>
      <c r="P37" s="203"/>
      <c r="Q37" s="210">
        <f>SUM(E37,H37,K37,N37)</f>
        <v>60</v>
      </c>
      <c r="R37" s="291">
        <f>SUM(G37,J37,M37,P37)</f>
        <v>3</v>
      </c>
    </row>
    <row r="38" spans="1:19" ht="14.4">
      <c r="B38" s="430" t="s">
        <v>75</v>
      </c>
      <c r="C38" s="446" t="s">
        <v>62</v>
      </c>
      <c r="D38" s="153" t="s">
        <v>26</v>
      </c>
      <c r="E38" s="31">
        <v>30</v>
      </c>
      <c r="F38" s="155" t="s">
        <v>31</v>
      </c>
      <c r="G38" s="33">
        <v>1</v>
      </c>
      <c r="H38" s="34">
        <v>30</v>
      </c>
      <c r="I38" s="34" t="s">
        <v>2</v>
      </c>
      <c r="J38" s="35">
        <v>2</v>
      </c>
      <c r="K38" s="36"/>
      <c r="L38" s="32"/>
      <c r="M38" s="37"/>
      <c r="N38" s="32"/>
      <c r="O38" s="32"/>
      <c r="P38" s="38"/>
      <c r="Q38" s="61">
        <v>60</v>
      </c>
      <c r="R38" s="346">
        <v>3</v>
      </c>
    </row>
    <row r="39" spans="1:19" ht="28.8">
      <c r="B39" s="433" t="s">
        <v>59</v>
      </c>
      <c r="C39" s="91" t="s">
        <v>62</v>
      </c>
      <c r="D39" s="153" t="s">
        <v>26</v>
      </c>
      <c r="E39" s="204"/>
      <c r="F39" s="201"/>
      <c r="G39" s="205"/>
      <c r="H39" s="206">
        <v>30</v>
      </c>
      <c r="I39" s="155" t="s">
        <v>31</v>
      </c>
      <c r="J39" s="207">
        <v>3</v>
      </c>
      <c r="K39" s="200"/>
      <c r="L39" s="201"/>
      <c r="M39" s="202"/>
      <c r="N39" s="201">
        <v>30</v>
      </c>
      <c r="O39" s="155" t="s">
        <v>31</v>
      </c>
      <c r="P39" s="203">
        <v>3</v>
      </c>
      <c r="Q39" s="103">
        <f>SUM(E39,H39,K39,N39)</f>
        <v>60</v>
      </c>
      <c r="R39" s="289">
        <f>SUM(G39,J39,M39,P39)</f>
        <v>6</v>
      </c>
    </row>
    <row r="40" spans="1:19" ht="14.4">
      <c r="B40" s="434" t="s">
        <v>79</v>
      </c>
      <c r="C40" s="91" t="s">
        <v>62</v>
      </c>
      <c r="D40" s="153" t="s">
        <v>26</v>
      </c>
      <c r="E40" s="212"/>
      <c r="F40" s="213"/>
      <c r="G40" s="214"/>
      <c r="H40" s="215">
        <v>30</v>
      </c>
      <c r="I40" s="215" t="s">
        <v>32</v>
      </c>
      <c r="J40" s="216">
        <v>2</v>
      </c>
      <c r="K40" s="217"/>
      <c r="L40" s="213"/>
      <c r="M40" s="218"/>
      <c r="N40" s="213"/>
      <c r="O40" s="213"/>
      <c r="P40" s="219"/>
      <c r="Q40" s="103">
        <f>H40</f>
        <v>30</v>
      </c>
      <c r="R40" s="289">
        <f>J40</f>
        <v>2</v>
      </c>
    </row>
    <row r="41" spans="1:19" thickBot="1">
      <c r="B41" s="435" t="s">
        <v>80</v>
      </c>
      <c r="C41" s="91" t="s">
        <v>62</v>
      </c>
      <c r="D41" s="153" t="s">
        <v>26</v>
      </c>
      <c r="E41" s="292">
        <v>30</v>
      </c>
      <c r="F41" s="293" t="s">
        <v>32</v>
      </c>
      <c r="G41" s="294">
        <v>2</v>
      </c>
      <c r="H41" s="295"/>
      <c r="I41" s="293"/>
      <c r="J41" s="296"/>
      <c r="K41" s="297"/>
      <c r="L41" s="293"/>
      <c r="M41" s="298"/>
      <c r="N41" s="293"/>
      <c r="O41" s="293"/>
      <c r="P41" s="299"/>
      <c r="Q41" s="300">
        <f>E41</f>
        <v>30</v>
      </c>
      <c r="R41" s="301">
        <f>G41</f>
        <v>2</v>
      </c>
    </row>
    <row r="42" spans="1:19" ht="14.4">
      <c r="B42" s="363"/>
      <c r="C42" s="363"/>
      <c r="D42" s="374" t="s">
        <v>33</v>
      </c>
      <c r="E42" s="375">
        <f>E37+E41</f>
        <v>60</v>
      </c>
      <c r="F42" s="374"/>
      <c r="G42" s="375">
        <f>G37+G41</f>
        <v>3</v>
      </c>
      <c r="H42" s="375">
        <f>H35+H37+H39+H40</f>
        <v>120</v>
      </c>
      <c r="I42" s="375"/>
      <c r="J42" s="375">
        <f>J35+J37+J39+J40</f>
        <v>9</v>
      </c>
      <c r="K42" s="375">
        <f>K36</f>
        <v>30</v>
      </c>
      <c r="L42" s="375"/>
      <c r="M42" s="375">
        <f>M36</f>
        <v>2</v>
      </c>
      <c r="N42" s="375">
        <f>N39</f>
        <v>30</v>
      </c>
      <c r="O42" s="375"/>
      <c r="P42" s="375">
        <f>P39</f>
        <v>3</v>
      </c>
      <c r="Q42" s="375">
        <f>SUM(Q35:Q41)</f>
        <v>300</v>
      </c>
      <c r="R42" s="375">
        <f>SUM(R35:R41)</f>
        <v>20</v>
      </c>
    </row>
    <row r="45" spans="1:19" ht="34.950000000000003" customHeight="1">
      <c r="B45" s="390"/>
      <c r="C45" s="390"/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</row>
    <row r="46" spans="1:19" ht="40.200000000000003" customHeight="1">
      <c r="A46" s="390" t="s">
        <v>93</v>
      </c>
      <c r="S46" s="390"/>
    </row>
  </sheetData>
  <mergeCells count="38">
    <mergeCell ref="Q3:Q5"/>
    <mergeCell ref="R3:R5"/>
    <mergeCell ref="E4:G4"/>
    <mergeCell ref="H4:J4"/>
    <mergeCell ref="K4:M4"/>
    <mergeCell ref="N4:P4"/>
    <mergeCell ref="D3:D5"/>
    <mergeCell ref="E3:J3"/>
    <mergeCell ref="A15:A17"/>
    <mergeCell ref="A6:A14"/>
    <mergeCell ref="K3:P3"/>
    <mergeCell ref="Q32:Q34"/>
    <mergeCell ref="R32:R34"/>
    <mergeCell ref="E33:G33"/>
    <mergeCell ref="H33:J33"/>
    <mergeCell ref="K33:M33"/>
    <mergeCell ref="N33:P33"/>
    <mergeCell ref="B32:B34"/>
    <mergeCell ref="C32:C34"/>
    <mergeCell ref="D32:D34"/>
    <mergeCell ref="E32:J32"/>
    <mergeCell ref="K32:P32"/>
    <mergeCell ref="A2:R2"/>
    <mergeCell ref="A1:R1"/>
    <mergeCell ref="B22:Q22"/>
    <mergeCell ref="E26:G26"/>
    <mergeCell ref="H26:J26"/>
    <mergeCell ref="K26:M26"/>
    <mergeCell ref="N26:P26"/>
    <mergeCell ref="E25:G25"/>
    <mergeCell ref="H25:J25"/>
    <mergeCell ref="K25:M25"/>
    <mergeCell ref="N25:P25"/>
    <mergeCell ref="E24:J24"/>
    <mergeCell ref="K24:P24"/>
    <mergeCell ref="A18:A21"/>
    <mergeCell ref="B3:B5"/>
    <mergeCell ref="C3:C5"/>
  </mergeCells>
  <pageMargins left="0.7" right="0.7" top="0.75" bottom="0.75" header="0.3" footer="0.3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S1048573"/>
  <sheetViews>
    <sheetView tabSelected="1" topLeftCell="A16" zoomScale="130" zoomScaleNormal="130" workbookViewId="0">
      <selection activeCell="S39" sqref="S39"/>
    </sheetView>
  </sheetViews>
  <sheetFormatPr defaultColWidth="8.6640625" defaultRowHeight="15"/>
  <cols>
    <col min="1" max="1" width="8.44140625" style="86" customWidth="1"/>
    <col min="2" max="2" width="36.33203125" style="86" customWidth="1"/>
    <col min="3" max="3" width="12.109375" style="86" customWidth="1"/>
    <col min="4" max="4" width="5.44140625" style="86" customWidth="1"/>
    <col min="5" max="5" width="4" style="86" customWidth="1"/>
    <col min="6" max="6" width="5.109375" style="86" customWidth="1"/>
    <col min="7" max="7" width="5.44140625" style="86" customWidth="1"/>
    <col min="8" max="8" width="4" style="86" customWidth="1"/>
    <col min="9" max="9" width="5.109375" style="86" customWidth="1"/>
    <col min="10" max="10" width="5.44140625" style="86" customWidth="1"/>
    <col min="11" max="11" width="4" style="86" customWidth="1"/>
    <col min="12" max="12" width="5.109375" style="86" customWidth="1"/>
    <col min="13" max="13" width="5.44140625" style="86" customWidth="1"/>
    <col min="14" max="14" width="4" style="86" customWidth="1"/>
    <col min="15" max="15" width="5.109375" style="86" customWidth="1"/>
    <col min="16" max="16" width="6.109375" style="87" customWidth="1"/>
    <col min="17" max="17" width="6.109375" style="86" customWidth="1"/>
  </cols>
  <sheetData>
    <row r="1" spans="1:19" ht="42" customHeight="1">
      <c r="A1" s="571" t="s">
        <v>82</v>
      </c>
      <c r="B1" s="571"/>
      <c r="C1" s="571"/>
      <c r="D1" s="571"/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</row>
    <row r="2" spans="1:19" ht="19.95" customHeight="1" thickBot="1">
      <c r="A2" s="540" t="s">
        <v>91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</row>
    <row r="3" spans="1:19" ht="14.4">
      <c r="A3" s="284"/>
      <c r="B3" s="509" t="s">
        <v>6</v>
      </c>
      <c r="C3" s="498" t="s">
        <v>7</v>
      </c>
      <c r="D3" s="476" t="s">
        <v>18</v>
      </c>
      <c r="E3" s="511" t="s">
        <v>8</v>
      </c>
      <c r="F3" s="511"/>
      <c r="G3" s="511"/>
      <c r="H3" s="511"/>
      <c r="I3" s="511"/>
      <c r="J3" s="511"/>
      <c r="K3" s="539" t="s">
        <v>9</v>
      </c>
      <c r="L3" s="539"/>
      <c r="M3" s="539"/>
      <c r="N3" s="539"/>
      <c r="O3" s="539"/>
      <c r="P3" s="539"/>
      <c r="Q3" s="555" t="s">
        <v>11</v>
      </c>
      <c r="R3" s="565" t="s">
        <v>0</v>
      </c>
    </row>
    <row r="4" spans="1:19" ht="14.4">
      <c r="A4" s="285"/>
      <c r="B4" s="510"/>
      <c r="C4" s="499"/>
      <c r="D4" s="477"/>
      <c r="E4" s="487" t="s">
        <v>19</v>
      </c>
      <c r="F4" s="487"/>
      <c r="G4" s="487"/>
      <c r="H4" s="489" t="s">
        <v>20</v>
      </c>
      <c r="I4" s="489"/>
      <c r="J4" s="489"/>
      <c r="K4" s="529" t="s">
        <v>21</v>
      </c>
      <c r="L4" s="529"/>
      <c r="M4" s="529"/>
      <c r="N4" s="513" t="s">
        <v>22</v>
      </c>
      <c r="O4" s="513"/>
      <c r="P4" s="513"/>
      <c r="Q4" s="556"/>
      <c r="R4" s="566"/>
    </row>
    <row r="5" spans="1:19" thickBot="1">
      <c r="A5" s="285"/>
      <c r="B5" s="510"/>
      <c r="C5" s="499"/>
      <c r="D5" s="477"/>
      <c r="E5" s="1" t="s">
        <v>12</v>
      </c>
      <c r="F5" s="2" t="s">
        <v>13</v>
      </c>
      <c r="G5" s="3" t="s">
        <v>0</v>
      </c>
      <c r="H5" s="2" t="s">
        <v>12</v>
      </c>
      <c r="I5" s="2" t="s">
        <v>13</v>
      </c>
      <c r="J5" s="4" t="s">
        <v>0</v>
      </c>
      <c r="K5" s="76" t="s">
        <v>12</v>
      </c>
      <c r="L5" s="77" t="s">
        <v>13</v>
      </c>
      <c r="M5" s="78" t="s">
        <v>0</v>
      </c>
      <c r="N5" s="79" t="s">
        <v>12</v>
      </c>
      <c r="O5" s="77" t="s">
        <v>13</v>
      </c>
      <c r="P5" s="80" t="s">
        <v>0</v>
      </c>
      <c r="Q5" s="557"/>
      <c r="R5" s="575"/>
    </row>
    <row r="6" spans="1:19" ht="15" customHeight="1">
      <c r="A6" s="562" t="s">
        <v>14</v>
      </c>
      <c r="B6" s="428" t="s">
        <v>39</v>
      </c>
      <c r="C6" s="146" t="s">
        <v>17</v>
      </c>
      <c r="D6" s="147" t="s">
        <v>25</v>
      </c>
      <c r="E6" s="148">
        <v>30</v>
      </c>
      <c r="F6" s="149" t="s">
        <v>30</v>
      </c>
      <c r="G6" s="150">
        <v>9</v>
      </c>
      <c r="H6" s="149">
        <v>30</v>
      </c>
      <c r="I6" s="149" t="s">
        <v>30</v>
      </c>
      <c r="J6" s="151">
        <v>9</v>
      </c>
      <c r="K6" s="139">
        <v>30</v>
      </c>
      <c r="L6" s="149" t="s">
        <v>30</v>
      </c>
      <c r="M6" s="141">
        <v>9</v>
      </c>
      <c r="N6" s="140">
        <v>30</v>
      </c>
      <c r="O6" s="155" t="s">
        <v>31</v>
      </c>
      <c r="P6" s="142">
        <v>15</v>
      </c>
      <c r="Q6" s="186">
        <f>SUM(E6,H6,K6,N6)</f>
        <v>120</v>
      </c>
      <c r="R6" s="272">
        <f>G6+J6+M6+P6</f>
        <v>42</v>
      </c>
      <c r="S6" s="145"/>
    </row>
    <row r="7" spans="1:19" ht="14.4">
      <c r="A7" s="563"/>
      <c r="B7" s="428" t="s">
        <v>85</v>
      </c>
      <c r="C7" s="146" t="s">
        <v>17</v>
      </c>
      <c r="D7" s="153" t="s">
        <v>29</v>
      </c>
      <c r="E7" s="154"/>
      <c r="F7" s="155"/>
      <c r="G7" s="156"/>
      <c r="H7" s="155"/>
      <c r="I7" s="155"/>
      <c r="J7" s="157"/>
      <c r="K7" s="158">
        <v>15</v>
      </c>
      <c r="L7" s="155" t="s">
        <v>31</v>
      </c>
      <c r="M7" s="159">
        <v>3</v>
      </c>
      <c r="N7" s="160"/>
      <c r="O7" s="155"/>
      <c r="P7" s="161"/>
      <c r="Q7" s="152">
        <f t="shared" ref="Q7:Q19" si="0">SUM(E7,H7,K7,N7)</f>
        <v>15</v>
      </c>
      <c r="R7" s="270">
        <f>+M7</f>
        <v>3</v>
      </c>
      <c r="S7" s="145"/>
    </row>
    <row r="8" spans="1:19" thickBot="1">
      <c r="A8" s="563"/>
      <c r="B8" s="428" t="s">
        <v>86</v>
      </c>
      <c r="C8" s="146" t="s">
        <v>17</v>
      </c>
      <c r="D8" s="153" t="s">
        <v>27</v>
      </c>
      <c r="E8" s="154"/>
      <c r="F8" s="155"/>
      <c r="G8" s="156"/>
      <c r="H8" s="155"/>
      <c r="I8" s="155"/>
      <c r="J8" s="157"/>
      <c r="K8" s="158"/>
      <c r="L8" s="155"/>
      <c r="M8" s="159"/>
      <c r="N8" s="160">
        <v>4</v>
      </c>
      <c r="O8" s="155" t="s">
        <v>31</v>
      </c>
      <c r="P8" s="161">
        <v>3</v>
      </c>
      <c r="Q8" s="152">
        <f t="shared" si="0"/>
        <v>4</v>
      </c>
      <c r="R8" s="270">
        <f>P8</f>
        <v>3</v>
      </c>
      <c r="S8" s="145"/>
    </row>
    <row r="9" spans="1:19" ht="14.4">
      <c r="A9" s="563"/>
      <c r="B9" s="428" t="s">
        <v>65</v>
      </c>
      <c r="C9" s="146" t="s">
        <v>17</v>
      </c>
      <c r="D9" s="153" t="s">
        <v>1</v>
      </c>
      <c r="E9" s="154">
        <v>30</v>
      </c>
      <c r="F9" s="149" t="s">
        <v>30</v>
      </c>
      <c r="G9" s="156">
        <v>4</v>
      </c>
      <c r="H9" s="155">
        <v>30</v>
      </c>
      <c r="I9" s="149" t="s">
        <v>30</v>
      </c>
      <c r="J9" s="157">
        <v>4</v>
      </c>
      <c r="K9" s="158"/>
      <c r="L9" s="162"/>
      <c r="M9" s="159"/>
      <c r="N9" s="160"/>
      <c r="O9" s="163"/>
      <c r="P9" s="161"/>
      <c r="Q9" s="152">
        <f>E9+H9</f>
        <v>60</v>
      </c>
      <c r="R9" s="270">
        <f>G9+J9</f>
        <v>8</v>
      </c>
      <c r="S9" s="145"/>
    </row>
    <row r="10" spans="1:19" ht="28.8">
      <c r="A10" s="563"/>
      <c r="B10" s="428" t="s">
        <v>41</v>
      </c>
      <c r="C10" s="146" t="s">
        <v>17</v>
      </c>
      <c r="D10" s="153" t="s">
        <v>27</v>
      </c>
      <c r="E10" s="154">
        <v>15</v>
      </c>
      <c r="F10" s="155" t="s">
        <v>31</v>
      </c>
      <c r="G10" s="156">
        <v>1</v>
      </c>
      <c r="H10" s="155">
        <v>15</v>
      </c>
      <c r="I10" s="155" t="s">
        <v>31</v>
      </c>
      <c r="J10" s="157">
        <v>1</v>
      </c>
      <c r="K10" s="158">
        <v>30</v>
      </c>
      <c r="L10" s="155" t="s">
        <v>31</v>
      </c>
      <c r="M10" s="159">
        <v>1</v>
      </c>
      <c r="N10" s="160">
        <v>30</v>
      </c>
      <c r="O10" s="155" t="s">
        <v>31</v>
      </c>
      <c r="P10" s="161">
        <v>1</v>
      </c>
      <c r="Q10" s="152">
        <f>E10+H10+K10+N10</f>
        <v>90</v>
      </c>
      <c r="R10" s="270">
        <f>G10+J10+M10+P10</f>
        <v>4</v>
      </c>
      <c r="S10" s="145"/>
    </row>
    <row r="11" spans="1:19" ht="28.8">
      <c r="A11" s="563"/>
      <c r="B11" s="428" t="s">
        <v>71</v>
      </c>
      <c r="C11" s="146" t="s">
        <v>17</v>
      </c>
      <c r="D11" s="153" t="s">
        <v>28</v>
      </c>
      <c r="E11" s="154">
        <v>15</v>
      </c>
      <c r="F11" s="155" t="s">
        <v>31</v>
      </c>
      <c r="G11" s="156">
        <v>1</v>
      </c>
      <c r="H11" s="155">
        <v>15</v>
      </c>
      <c r="I11" s="155" t="s">
        <v>31</v>
      </c>
      <c r="J11" s="157">
        <v>1</v>
      </c>
      <c r="K11" s="158"/>
      <c r="L11" s="162"/>
      <c r="M11" s="159"/>
      <c r="N11" s="160"/>
      <c r="O11" s="163"/>
      <c r="P11" s="161"/>
      <c r="Q11" s="152">
        <f>E11</f>
        <v>15</v>
      </c>
      <c r="R11" s="270">
        <v>2</v>
      </c>
      <c r="S11" s="145"/>
    </row>
    <row r="12" spans="1:19" ht="14.4">
      <c r="A12" s="563"/>
      <c r="B12" s="443" t="s">
        <v>96</v>
      </c>
      <c r="C12" s="444" t="s">
        <v>17</v>
      </c>
      <c r="D12" s="153" t="s">
        <v>26</v>
      </c>
      <c r="E12" s="154">
        <v>60</v>
      </c>
      <c r="F12" s="155" t="s">
        <v>31</v>
      </c>
      <c r="G12" s="156">
        <v>2</v>
      </c>
      <c r="H12" s="155">
        <v>60</v>
      </c>
      <c r="I12" s="155" t="s">
        <v>31</v>
      </c>
      <c r="J12" s="157">
        <v>2</v>
      </c>
      <c r="K12" s="404"/>
      <c r="L12" s="418"/>
      <c r="M12" s="406"/>
      <c r="N12" s="405"/>
      <c r="O12" s="419"/>
      <c r="P12" s="407"/>
      <c r="Q12" s="152">
        <f>E12+H12</f>
        <v>120</v>
      </c>
      <c r="R12" s="270">
        <f>G12+J12</f>
        <v>4</v>
      </c>
      <c r="S12" s="145"/>
    </row>
    <row r="13" spans="1:19" thickBot="1">
      <c r="A13" s="564"/>
      <c r="B13" s="311" t="s">
        <v>83</v>
      </c>
      <c r="C13" s="146" t="s">
        <v>17</v>
      </c>
      <c r="D13" s="164" t="s">
        <v>26</v>
      </c>
      <c r="E13" s="165">
        <v>15</v>
      </c>
      <c r="F13" s="155" t="s">
        <v>31</v>
      </c>
      <c r="G13" s="167">
        <v>1</v>
      </c>
      <c r="H13" s="168">
        <v>15</v>
      </c>
      <c r="I13" s="155" t="s">
        <v>31</v>
      </c>
      <c r="J13" s="169">
        <v>1</v>
      </c>
      <c r="K13" s="173"/>
      <c r="L13" s="198"/>
      <c r="M13" s="174"/>
      <c r="N13" s="166"/>
      <c r="O13" s="199"/>
      <c r="P13" s="175"/>
      <c r="Q13" s="172">
        <f>E13+H13</f>
        <v>30</v>
      </c>
      <c r="R13" s="271">
        <f t="shared" ref="R13:R14" si="1">SUM(G13,J13,M13,P13)</f>
        <v>2</v>
      </c>
      <c r="S13" s="145"/>
    </row>
    <row r="14" spans="1:19" ht="30" customHeight="1">
      <c r="A14" s="562" t="s">
        <v>15</v>
      </c>
      <c r="B14" s="436" t="s">
        <v>47</v>
      </c>
      <c r="C14" s="146" t="s">
        <v>17</v>
      </c>
      <c r="D14" s="380" t="s">
        <v>3</v>
      </c>
      <c r="E14" s="177">
        <v>15</v>
      </c>
      <c r="F14" s="155" t="s">
        <v>31</v>
      </c>
      <c r="G14" s="179">
        <v>1</v>
      </c>
      <c r="H14" s="178">
        <v>15</v>
      </c>
      <c r="I14" s="155" t="s">
        <v>31</v>
      </c>
      <c r="J14" s="384">
        <v>1</v>
      </c>
      <c r="K14" s="177">
        <v>15</v>
      </c>
      <c r="L14" s="155" t="s">
        <v>31</v>
      </c>
      <c r="M14" s="179">
        <v>1</v>
      </c>
      <c r="N14" s="178"/>
      <c r="O14" s="386"/>
      <c r="P14" s="384"/>
      <c r="Q14" s="186">
        <f t="shared" si="0"/>
        <v>45</v>
      </c>
      <c r="R14" s="272">
        <f t="shared" si="1"/>
        <v>3</v>
      </c>
      <c r="S14" s="145"/>
    </row>
    <row r="15" spans="1:19" ht="49.2" customHeight="1">
      <c r="A15" s="563"/>
      <c r="B15" s="436" t="s">
        <v>84</v>
      </c>
      <c r="C15" s="146" t="s">
        <v>17</v>
      </c>
      <c r="D15" s="153" t="s">
        <v>29</v>
      </c>
      <c r="E15" s="182">
        <v>30</v>
      </c>
      <c r="F15" s="155" t="s">
        <v>31</v>
      </c>
      <c r="G15" s="184">
        <v>1</v>
      </c>
      <c r="H15" s="183">
        <v>30</v>
      </c>
      <c r="I15" s="183" t="s">
        <v>2</v>
      </c>
      <c r="J15" s="185">
        <v>2</v>
      </c>
      <c r="K15" s="381"/>
      <c r="L15" s="176"/>
      <c r="M15" s="379"/>
      <c r="N15" s="379"/>
      <c r="O15" s="382"/>
      <c r="P15" s="383"/>
      <c r="Q15" s="186">
        <f t="shared" si="0"/>
        <v>60</v>
      </c>
      <c r="R15" s="272">
        <f>G15+J15</f>
        <v>3</v>
      </c>
      <c r="S15" s="145"/>
    </row>
    <row r="16" spans="1:19" ht="24" customHeight="1" thickBot="1">
      <c r="A16" s="564"/>
      <c r="B16" s="437" t="s">
        <v>73</v>
      </c>
      <c r="C16" s="146" t="s">
        <v>17</v>
      </c>
      <c r="D16" s="164" t="s">
        <v>26</v>
      </c>
      <c r="E16" s="221">
        <v>30</v>
      </c>
      <c r="F16" s="155" t="s">
        <v>31</v>
      </c>
      <c r="G16" s="223">
        <v>1</v>
      </c>
      <c r="H16" s="222">
        <v>30</v>
      </c>
      <c r="I16" s="222" t="s">
        <v>2</v>
      </c>
      <c r="J16" s="224">
        <v>2</v>
      </c>
      <c r="K16" s="225"/>
      <c r="L16" s="226"/>
      <c r="M16" s="220"/>
      <c r="N16" s="220"/>
      <c r="O16" s="227"/>
      <c r="P16" s="228"/>
      <c r="Q16" s="229">
        <f>E16+H16</f>
        <v>60</v>
      </c>
      <c r="R16" s="286">
        <f>+G16+J16</f>
        <v>3</v>
      </c>
      <c r="S16" s="145"/>
    </row>
    <row r="17" spans="1:19" ht="36" customHeight="1" thickBot="1">
      <c r="A17" s="572" t="s">
        <v>16</v>
      </c>
      <c r="B17" s="438" t="s">
        <v>74</v>
      </c>
      <c r="C17" s="146" t="s">
        <v>17</v>
      </c>
      <c r="D17" s="164" t="s">
        <v>26</v>
      </c>
      <c r="E17" s="148">
        <v>30</v>
      </c>
      <c r="F17" s="149" t="s">
        <v>2</v>
      </c>
      <c r="G17" s="150">
        <v>2</v>
      </c>
      <c r="H17" s="282"/>
      <c r="I17" s="282"/>
      <c r="J17" s="283"/>
      <c r="K17" s="139"/>
      <c r="L17" s="140"/>
      <c r="M17" s="141"/>
      <c r="N17" s="140"/>
      <c r="O17" s="140"/>
      <c r="P17" s="142"/>
      <c r="Q17" s="144">
        <f t="shared" si="0"/>
        <v>30</v>
      </c>
      <c r="R17" s="269">
        <f>G17</f>
        <v>2</v>
      </c>
      <c r="S17" s="145"/>
    </row>
    <row r="18" spans="1:19" ht="37.950000000000003" customHeight="1" thickBot="1">
      <c r="A18" s="573"/>
      <c r="B18" s="439" t="s">
        <v>53</v>
      </c>
      <c r="C18" s="146" t="s">
        <v>17</v>
      </c>
      <c r="D18" s="164" t="s">
        <v>26</v>
      </c>
      <c r="E18" s="187">
        <v>4</v>
      </c>
      <c r="F18" s="155" t="s">
        <v>31</v>
      </c>
      <c r="G18" s="189">
        <v>0</v>
      </c>
      <c r="H18" s="190"/>
      <c r="I18" s="190"/>
      <c r="J18" s="191"/>
      <c r="K18" s="192"/>
      <c r="L18" s="188"/>
      <c r="M18" s="193"/>
      <c r="N18" s="188"/>
      <c r="O18" s="188"/>
      <c r="P18" s="194"/>
      <c r="Q18" s="152">
        <f t="shared" si="0"/>
        <v>4</v>
      </c>
      <c r="R18" s="270">
        <f t="shared" ref="R18:R19" si="2">SUM(G18,J18,M18,P18)</f>
        <v>0</v>
      </c>
      <c r="S18" s="145"/>
    </row>
    <row r="19" spans="1:19" thickBot="1">
      <c r="A19" s="573"/>
      <c r="B19" s="440" t="s">
        <v>54</v>
      </c>
      <c r="C19" s="146" t="s">
        <v>17</v>
      </c>
      <c r="D19" s="153" t="s">
        <v>29</v>
      </c>
      <c r="E19" s="165">
        <v>30</v>
      </c>
      <c r="F19" s="166" t="s">
        <v>32</v>
      </c>
      <c r="G19" s="167">
        <v>2</v>
      </c>
      <c r="H19" s="168">
        <v>30</v>
      </c>
      <c r="I19" s="166" t="s">
        <v>2</v>
      </c>
      <c r="J19" s="169">
        <v>3</v>
      </c>
      <c r="K19" s="173"/>
      <c r="L19" s="166"/>
      <c r="M19" s="174"/>
      <c r="N19" s="166"/>
      <c r="O19" s="166"/>
      <c r="P19" s="175"/>
      <c r="Q19" s="172">
        <f t="shared" si="0"/>
        <v>60</v>
      </c>
      <c r="R19" s="271">
        <f t="shared" si="2"/>
        <v>5</v>
      </c>
      <c r="S19" s="145"/>
    </row>
    <row r="20" spans="1:19" ht="15.6" thickBot="1">
      <c r="A20" s="574"/>
      <c r="B20" s="277"/>
      <c r="C20" s="278"/>
      <c r="D20" s="81"/>
      <c r="E20" s="279"/>
      <c r="F20" s="279"/>
      <c r="G20" s="279"/>
      <c r="H20" s="280"/>
      <c r="I20" s="280"/>
      <c r="J20" s="280"/>
      <c r="K20" s="280"/>
      <c r="L20" s="280"/>
      <c r="M20" s="280"/>
      <c r="N20" s="280"/>
      <c r="O20" s="280"/>
      <c r="P20" s="281"/>
      <c r="Q20" s="287" t="s">
        <v>35</v>
      </c>
      <c r="R20" s="361">
        <f>SUM(R6:R19)</f>
        <v>84</v>
      </c>
      <c r="S20" s="145"/>
    </row>
    <row r="21" spans="1:19" thickBot="1">
      <c r="A21"/>
      <c r="B21" s="543" t="s">
        <v>81</v>
      </c>
      <c r="C21" s="543"/>
      <c r="D21" s="543"/>
      <c r="E21" s="543"/>
      <c r="F21" s="543"/>
      <c r="G21" s="543"/>
      <c r="H21" s="543"/>
      <c r="I21" s="543"/>
      <c r="J21" s="543"/>
      <c r="K21" s="543"/>
      <c r="L21" s="543"/>
      <c r="M21" s="543"/>
      <c r="N21" s="543"/>
      <c r="O21" s="543"/>
      <c r="P21" s="543"/>
      <c r="Q21" s="543"/>
      <c r="R21" s="358">
        <v>36</v>
      </c>
    </row>
    <row r="22" spans="1:19" thickBot="1">
      <c r="A22"/>
      <c r="B22" s="82"/>
      <c r="C22" s="83"/>
      <c r="D22" s="309"/>
      <c r="E22" s="84">
        <f>SUM(E6:E20)</f>
        <v>304</v>
      </c>
      <c r="F22" s="84"/>
      <c r="G22" s="84">
        <f>SUM(G6:G20)</f>
        <v>25</v>
      </c>
      <c r="H22" s="84">
        <f>SUM(H6:H20)</f>
        <v>270</v>
      </c>
      <c r="I22" s="84"/>
      <c r="J22" s="84">
        <f>SUM(J6:J20)</f>
        <v>26</v>
      </c>
      <c r="K22" s="84">
        <f>SUM(K6:K20)</f>
        <v>90</v>
      </c>
      <c r="L22" s="84"/>
      <c r="M22" s="84">
        <f>SUM(M6:M20)</f>
        <v>14</v>
      </c>
      <c r="N22" s="84">
        <f>SUM(N6:N20)</f>
        <v>64</v>
      </c>
      <c r="O22" s="84"/>
      <c r="P22" s="240">
        <f>SUM(P6:P20)</f>
        <v>19</v>
      </c>
      <c r="Q22" s="241">
        <f>SUM(E22,H22,K22,N22)</f>
        <v>728</v>
      </c>
      <c r="R22" s="242">
        <f>SUM(R20:R21)</f>
        <v>120</v>
      </c>
    </row>
    <row r="23" spans="1:19" ht="24.6" thickBot="1">
      <c r="A23"/>
      <c r="B23" s="82"/>
      <c r="C23" s="83"/>
      <c r="D23" s="254"/>
      <c r="E23" s="504" t="s">
        <v>36</v>
      </c>
      <c r="F23" s="505"/>
      <c r="G23" s="505"/>
      <c r="H23" s="505"/>
      <c r="I23" s="505"/>
      <c r="J23" s="505"/>
      <c r="K23" s="568" t="s">
        <v>36</v>
      </c>
      <c r="L23" s="569"/>
      <c r="M23" s="569"/>
      <c r="N23" s="569"/>
      <c r="O23" s="569"/>
      <c r="P23" s="570"/>
      <c r="Q23" s="441" t="s">
        <v>87</v>
      </c>
      <c r="R23" s="243" t="s">
        <v>88</v>
      </c>
    </row>
    <row r="24" spans="1:19">
      <c r="A24"/>
      <c r="B24" s="82"/>
      <c r="C24" s="83"/>
      <c r="D24" s="523"/>
      <c r="E24" s="576" t="s">
        <v>37</v>
      </c>
      <c r="F24" s="577"/>
      <c r="G24" s="577"/>
      <c r="H24" s="577" t="s">
        <v>0</v>
      </c>
      <c r="I24" s="577"/>
      <c r="J24" s="502"/>
      <c r="K24" s="547" t="s">
        <v>37</v>
      </c>
      <c r="L24" s="548"/>
      <c r="M24" s="548"/>
      <c r="N24" s="548" t="s">
        <v>0</v>
      </c>
      <c r="O24" s="548"/>
      <c r="P24" s="549"/>
    </row>
    <row r="25" spans="1:19" ht="15.6" thickBot="1">
      <c r="A25"/>
      <c r="B25" s="64"/>
      <c r="C25" s="64"/>
      <c r="D25" s="523"/>
      <c r="E25" s="544">
        <f>SUM(E22,H22)</f>
        <v>574</v>
      </c>
      <c r="F25" s="545"/>
      <c r="G25" s="545"/>
      <c r="H25" s="545">
        <f>SUM(G22,J22)</f>
        <v>51</v>
      </c>
      <c r="I25" s="545"/>
      <c r="J25" s="527"/>
      <c r="K25" s="544">
        <f>SUM(K22,N22)</f>
        <v>154</v>
      </c>
      <c r="L25" s="545"/>
      <c r="M25" s="545"/>
      <c r="N25" s="545">
        <f>SUM(M22,P22)</f>
        <v>33</v>
      </c>
      <c r="O25" s="545"/>
      <c r="P25" s="546"/>
    </row>
    <row r="26" spans="1:19">
      <c r="A26"/>
      <c r="B26" s="64"/>
      <c r="C26" s="64"/>
      <c r="D26" s="251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</row>
    <row r="27" spans="1:19">
      <c r="A27"/>
    </row>
    <row r="30" spans="1:19" ht="21" customHeight="1">
      <c r="B30" s="420"/>
      <c r="C30" s="420"/>
      <c r="D30" s="420"/>
      <c r="E30" s="420"/>
      <c r="F30" s="420"/>
      <c r="G30" s="420"/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</row>
    <row r="31" spans="1:19" ht="14.4" customHeight="1">
      <c r="A31" s="420" t="s">
        <v>92</v>
      </c>
      <c r="B31" s="420"/>
      <c r="C31" s="420"/>
      <c r="D31" s="420"/>
      <c r="E31" s="420"/>
      <c r="F31" s="420"/>
      <c r="G31" s="420"/>
      <c r="H31" s="420"/>
      <c r="I31" s="420"/>
      <c r="J31" s="420"/>
      <c r="K31" s="420"/>
      <c r="L31" s="420"/>
      <c r="M31" s="420"/>
      <c r="N31" s="420"/>
      <c r="O31" s="420"/>
      <c r="P31" s="420"/>
      <c r="Q31" s="420"/>
      <c r="R31" s="420"/>
    </row>
    <row r="32" spans="1:19" ht="14.4" customHeight="1">
      <c r="A32" s="420"/>
      <c r="P32" s="86"/>
      <c r="Q32" s="87"/>
      <c r="R32" s="86"/>
    </row>
    <row r="33" spans="1:19" ht="15.6" thickBot="1">
      <c r="A33"/>
      <c r="P33" s="86"/>
      <c r="Q33" s="87"/>
      <c r="R33" s="86"/>
    </row>
    <row r="34" spans="1:19" ht="14.4">
      <c r="A34"/>
      <c r="B34" s="496" t="s">
        <v>6</v>
      </c>
      <c r="C34" s="498" t="s">
        <v>7</v>
      </c>
      <c r="D34" s="476" t="s">
        <v>18</v>
      </c>
      <c r="E34" s="511" t="s">
        <v>8</v>
      </c>
      <c r="F34" s="511"/>
      <c r="G34" s="511"/>
      <c r="H34" s="511"/>
      <c r="I34" s="511"/>
      <c r="J34" s="511"/>
      <c r="K34" s="539" t="s">
        <v>9</v>
      </c>
      <c r="L34" s="539"/>
      <c r="M34" s="539"/>
      <c r="N34" s="539"/>
      <c r="O34" s="539"/>
      <c r="P34" s="539"/>
      <c r="Q34" s="555" t="s">
        <v>11</v>
      </c>
      <c r="R34" s="565" t="s">
        <v>0</v>
      </c>
    </row>
    <row r="35" spans="1:19" ht="14.4">
      <c r="A35"/>
      <c r="B35" s="497"/>
      <c r="C35" s="499"/>
      <c r="D35" s="477"/>
      <c r="E35" s="487" t="s">
        <v>19</v>
      </c>
      <c r="F35" s="487"/>
      <c r="G35" s="487"/>
      <c r="H35" s="489" t="s">
        <v>20</v>
      </c>
      <c r="I35" s="489"/>
      <c r="J35" s="489"/>
      <c r="K35" s="529" t="s">
        <v>21</v>
      </c>
      <c r="L35" s="529"/>
      <c r="M35" s="529"/>
      <c r="N35" s="513" t="s">
        <v>22</v>
      </c>
      <c r="O35" s="513"/>
      <c r="P35" s="513"/>
      <c r="Q35" s="556"/>
      <c r="R35" s="566"/>
    </row>
    <row r="36" spans="1:19" thickBot="1">
      <c r="A36"/>
      <c r="B36" s="497"/>
      <c r="C36" s="499"/>
      <c r="D36" s="477"/>
      <c r="E36" s="1" t="s">
        <v>12</v>
      </c>
      <c r="F36" s="2" t="s">
        <v>13</v>
      </c>
      <c r="G36" s="3" t="s">
        <v>0</v>
      </c>
      <c r="H36" s="2" t="s">
        <v>12</v>
      </c>
      <c r="I36" s="2" t="s">
        <v>13</v>
      </c>
      <c r="J36" s="4" t="s">
        <v>0</v>
      </c>
      <c r="K36" s="76" t="s">
        <v>12</v>
      </c>
      <c r="L36" s="2" t="s">
        <v>13</v>
      </c>
      <c r="M36" s="78" t="s">
        <v>0</v>
      </c>
      <c r="N36" s="79" t="s">
        <v>12</v>
      </c>
      <c r="O36" s="2" t="s">
        <v>13</v>
      </c>
      <c r="P36" s="80" t="s">
        <v>0</v>
      </c>
      <c r="Q36" s="557"/>
      <c r="R36" s="567"/>
    </row>
    <row r="37" spans="1:19" ht="15.6" thickBot="1">
      <c r="A37"/>
      <c r="B37" s="433" t="s">
        <v>76</v>
      </c>
      <c r="C37" s="91" t="s">
        <v>62</v>
      </c>
      <c r="D37" s="164" t="s">
        <v>26</v>
      </c>
      <c r="E37" s="209"/>
      <c r="F37" s="208"/>
      <c r="G37" s="208"/>
      <c r="H37" s="206">
        <v>30</v>
      </c>
      <c r="I37" s="206" t="s">
        <v>2</v>
      </c>
      <c r="J37" s="207">
        <v>2</v>
      </c>
      <c r="K37" s="200"/>
      <c r="L37" s="201"/>
      <c r="M37" s="202"/>
      <c r="N37" s="201"/>
      <c r="O37" s="201"/>
      <c r="P37" s="203"/>
      <c r="Q37" s="103">
        <f>SUM(E37,H37,K37,N37)</f>
        <v>30</v>
      </c>
      <c r="R37" s="289">
        <v>2</v>
      </c>
    </row>
    <row r="38" spans="1:19" thickBot="1">
      <c r="A38"/>
      <c r="B38" s="433" t="s">
        <v>77</v>
      </c>
      <c r="C38" s="91" t="s">
        <v>62</v>
      </c>
      <c r="D38" s="164" t="s">
        <v>26</v>
      </c>
      <c r="E38" s="204"/>
      <c r="F38" s="201"/>
      <c r="G38" s="205"/>
      <c r="H38" s="206"/>
      <c r="I38" s="206"/>
      <c r="J38" s="207"/>
      <c r="K38" s="200">
        <v>30</v>
      </c>
      <c r="L38" s="201" t="s">
        <v>2</v>
      </c>
      <c r="M38" s="202">
        <v>2</v>
      </c>
      <c r="N38" s="201"/>
      <c r="O38" s="201"/>
      <c r="P38" s="203"/>
      <c r="Q38" s="103">
        <f>SUM(E38,H38,K38,N38)</f>
        <v>30</v>
      </c>
      <c r="R38" s="289">
        <f>SUM(G38,J38,M38,P38)</f>
        <v>2</v>
      </c>
    </row>
    <row r="39" spans="1:19" thickBot="1">
      <c r="A39"/>
      <c r="B39" s="433" t="s">
        <v>78</v>
      </c>
      <c r="C39" s="91" t="s">
        <v>62</v>
      </c>
      <c r="D39" s="164" t="s">
        <v>26</v>
      </c>
      <c r="E39" s="204">
        <v>30</v>
      </c>
      <c r="F39" s="155" t="s">
        <v>31</v>
      </c>
      <c r="G39" s="205">
        <v>1</v>
      </c>
      <c r="H39" s="206">
        <v>30</v>
      </c>
      <c r="I39" s="206" t="s">
        <v>2</v>
      </c>
      <c r="J39" s="207">
        <v>2</v>
      </c>
      <c r="K39" s="200"/>
      <c r="L39" s="201"/>
      <c r="M39" s="202"/>
      <c r="N39" s="201"/>
      <c r="O39" s="201"/>
      <c r="P39" s="203"/>
      <c r="Q39" s="210">
        <f>SUM(E39,H39,K39,N39)</f>
        <v>60</v>
      </c>
      <c r="R39" s="291">
        <f>SUM(G39,J39,M39,P39)</f>
        <v>3</v>
      </c>
    </row>
    <row r="40" spans="1:19" thickBot="1">
      <c r="A40" s="445"/>
      <c r="B40" s="428" t="s">
        <v>75</v>
      </c>
      <c r="C40" s="446" t="s">
        <v>62</v>
      </c>
      <c r="D40" s="164" t="s">
        <v>26</v>
      </c>
      <c r="E40" s="31">
        <v>30</v>
      </c>
      <c r="F40" s="155" t="s">
        <v>31</v>
      </c>
      <c r="G40" s="33">
        <v>1</v>
      </c>
      <c r="H40" s="34">
        <v>30</v>
      </c>
      <c r="I40" s="155" t="s">
        <v>31</v>
      </c>
      <c r="J40" s="35">
        <v>2</v>
      </c>
      <c r="K40" s="36"/>
      <c r="L40" s="32"/>
      <c r="M40" s="37"/>
      <c r="N40" s="32"/>
      <c r="O40" s="32"/>
      <c r="P40" s="38"/>
      <c r="Q40" s="61">
        <v>60</v>
      </c>
      <c r="R40" s="346">
        <v>3</v>
      </c>
    </row>
    <row r="41" spans="1:19" ht="29.4" thickBot="1">
      <c r="A41"/>
      <c r="B41" s="433" t="s">
        <v>59</v>
      </c>
      <c r="C41" s="91" t="s">
        <v>62</v>
      </c>
      <c r="D41" s="164" t="s">
        <v>26</v>
      </c>
      <c r="E41" s="204"/>
      <c r="F41" s="201"/>
      <c r="G41" s="205"/>
      <c r="H41" s="206">
        <v>30</v>
      </c>
      <c r="I41" s="155" t="s">
        <v>31</v>
      </c>
      <c r="J41" s="207">
        <v>3</v>
      </c>
      <c r="K41" s="200"/>
      <c r="L41" s="201"/>
      <c r="M41" s="202"/>
      <c r="N41" s="201">
        <v>30</v>
      </c>
      <c r="O41" s="155" t="s">
        <v>31</v>
      </c>
      <c r="P41" s="203">
        <v>3</v>
      </c>
      <c r="Q41" s="103">
        <f>SUM(E41,H41,K41,N41)</f>
        <v>60</v>
      </c>
      <c r="R41" s="289">
        <f>SUM(G41,J41,M41,P41)</f>
        <v>6</v>
      </c>
      <c r="S41" s="408"/>
    </row>
    <row r="42" spans="1:19" thickBot="1">
      <c r="A42"/>
      <c r="B42" s="434" t="s">
        <v>79</v>
      </c>
      <c r="C42" s="91" t="s">
        <v>62</v>
      </c>
      <c r="D42" s="164" t="s">
        <v>26</v>
      </c>
      <c r="E42" s="212"/>
      <c r="F42" s="213"/>
      <c r="G42" s="214"/>
      <c r="H42" s="215">
        <v>30</v>
      </c>
      <c r="I42" s="215" t="s">
        <v>32</v>
      </c>
      <c r="J42" s="216">
        <v>2</v>
      </c>
      <c r="K42" s="217"/>
      <c r="L42" s="213"/>
      <c r="M42" s="218"/>
      <c r="N42" s="213"/>
      <c r="O42" s="213"/>
      <c r="P42" s="219"/>
      <c r="Q42" s="103">
        <f>H42</f>
        <v>30</v>
      </c>
      <c r="R42" s="289">
        <f>J42</f>
        <v>2</v>
      </c>
    </row>
    <row r="43" spans="1:19" thickBot="1">
      <c r="A43"/>
      <c r="B43" s="435" t="s">
        <v>80</v>
      </c>
      <c r="C43" s="91" t="s">
        <v>62</v>
      </c>
      <c r="D43" s="164" t="s">
        <v>26</v>
      </c>
      <c r="E43" s="292">
        <v>30</v>
      </c>
      <c r="F43" s="293" t="s">
        <v>32</v>
      </c>
      <c r="G43" s="294">
        <v>2</v>
      </c>
      <c r="H43" s="295"/>
      <c r="I43" s="293"/>
      <c r="J43" s="296"/>
      <c r="K43" s="297"/>
      <c r="L43" s="293"/>
      <c r="M43" s="298"/>
      <c r="N43" s="293"/>
      <c r="O43" s="293"/>
      <c r="P43" s="299"/>
      <c r="Q43" s="300">
        <f>E43</f>
        <v>30</v>
      </c>
      <c r="R43" s="301">
        <f>G43</f>
        <v>2</v>
      </c>
    </row>
    <row r="44" spans="1:19">
      <c r="A44"/>
      <c r="D44" s="86" t="s">
        <v>33</v>
      </c>
      <c r="E44" s="376">
        <f>E39+E43</f>
        <v>60</v>
      </c>
      <c r="F44" s="376"/>
      <c r="G44" s="376">
        <f>G39+G43</f>
        <v>3</v>
      </c>
      <c r="H44" s="376">
        <f>H37+H39+H41+H42</f>
        <v>120</v>
      </c>
      <c r="I44" s="376"/>
      <c r="J44" s="376">
        <f>J37+J39+J41+J42</f>
        <v>9</v>
      </c>
      <c r="K44" s="376">
        <f>K38</f>
        <v>30</v>
      </c>
      <c r="L44" s="376"/>
      <c r="M44" s="376">
        <f>M38</f>
        <v>2</v>
      </c>
      <c r="N44" s="376">
        <f>N41</f>
        <v>30</v>
      </c>
      <c r="O44" s="376"/>
      <c r="P44" s="376">
        <f>P41</f>
        <v>3</v>
      </c>
      <c r="Q44" s="376">
        <f>SUM(Q37:Q43)</f>
        <v>300</v>
      </c>
      <c r="R44" s="376">
        <f>SUM(R37:R43)</f>
        <v>20</v>
      </c>
    </row>
    <row r="45" spans="1:19">
      <c r="A45"/>
      <c r="P45" s="86"/>
      <c r="Q45" s="87"/>
      <c r="R45" s="86"/>
    </row>
    <row r="46" spans="1:19" ht="10.199999999999999" customHeight="1">
      <c r="A46"/>
      <c r="B46" s="391"/>
      <c r="C46" s="391"/>
      <c r="D46" s="391"/>
      <c r="E46" s="391"/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  <c r="R46" s="391"/>
    </row>
    <row r="47" spans="1:19" ht="27" customHeight="1">
      <c r="A47" s="390" t="s">
        <v>93</v>
      </c>
    </row>
    <row r="1048573" spans="18:18">
      <c r="R1048573" t="e">
        <f>SUM(#REF!)</f>
        <v>#REF!</v>
      </c>
    </row>
  </sheetData>
  <mergeCells count="39">
    <mergeCell ref="N25:P25"/>
    <mergeCell ref="A2:R2"/>
    <mergeCell ref="A1:R1"/>
    <mergeCell ref="A17:A20"/>
    <mergeCell ref="R3:R5"/>
    <mergeCell ref="E4:G4"/>
    <mergeCell ref="H4:J4"/>
    <mergeCell ref="K4:M4"/>
    <mergeCell ref="N4:P4"/>
    <mergeCell ref="B3:B5"/>
    <mergeCell ref="C3:C5"/>
    <mergeCell ref="Q3:Q5"/>
    <mergeCell ref="D3:D5"/>
    <mergeCell ref="E3:J3"/>
    <mergeCell ref="K3:P3"/>
    <mergeCell ref="E34:J34"/>
    <mergeCell ref="K34:P34"/>
    <mergeCell ref="Q34:Q36"/>
    <mergeCell ref="R34:R36"/>
    <mergeCell ref="E35:G35"/>
    <mergeCell ref="H35:J35"/>
    <mergeCell ref="K35:M35"/>
    <mergeCell ref="N35:P35"/>
    <mergeCell ref="A14:A16"/>
    <mergeCell ref="A6:A13"/>
    <mergeCell ref="B34:B36"/>
    <mergeCell ref="C34:C36"/>
    <mergeCell ref="D34:D36"/>
    <mergeCell ref="B21:Q21"/>
    <mergeCell ref="E25:G25"/>
    <mergeCell ref="E23:J23"/>
    <mergeCell ref="K23:P23"/>
    <mergeCell ref="D24:D25"/>
    <mergeCell ref="E24:G24"/>
    <mergeCell ref="H24:J24"/>
    <mergeCell ref="K24:M24"/>
    <mergeCell ref="N24:P24"/>
    <mergeCell ref="H25:J25"/>
    <mergeCell ref="K25:M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Wind Instruments 1</vt:lpstr>
      <vt:lpstr>Saxophone 1</vt:lpstr>
      <vt:lpstr>Wind Instruments 2</vt:lpstr>
      <vt:lpstr>Saxophone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Mikołaj Zgółka</dc:creator>
  <cp:lastModifiedBy>BRODNIEWICZ Beata</cp:lastModifiedBy>
  <cp:lastPrinted>2021-09-16T13:10:12Z</cp:lastPrinted>
  <dcterms:created xsi:type="dcterms:W3CDTF">2021-07-13T16:08:45Z</dcterms:created>
  <dcterms:modified xsi:type="dcterms:W3CDTF">2025-12-11T12:12:27Z</dcterms:modified>
</cp:coreProperties>
</file>