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b.brodniewicz\Documents\Siatki\Siatki 2025_26\Aktualne na stronę\"/>
    </mc:Choice>
  </mc:AlternateContent>
  <xr:revisionPtr revIDLastSave="0" documentId="8_{C45E9945-C2B5-44A8-B4E4-109726921535}" xr6:coauthVersionLast="36" xr6:coauthVersionMax="36" xr10:uidLastSave="{00000000-0000-0000-0000-000000000000}"/>
  <bookViews>
    <workbookView xWindow="0" yWindow="0" windowWidth="23040" windowHeight="9000" tabRatio="805" activeTab="7" xr2:uid="{00000000-000D-0000-FFFF-FFFF00000000}"/>
  </bookViews>
  <sheets>
    <sheet name="Aran I" sheetId="1" r:id="rId1"/>
    <sheet name="Aran II" sheetId="8" r:id="rId2"/>
    <sheet name="Jazz I" sheetId="3" r:id="rId3"/>
    <sheet name="Jazz II" sheetId="9" r:id="rId4"/>
    <sheet name="Woka I" sheetId="5" r:id="rId5"/>
    <sheet name="Wokal II" sheetId="10" r:id="rId6"/>
    <sheet name="FortJ I" sheetId="7" r:id="rId7"/>
    <sheet name="Fort II" sheetId="11" r:id="rId8"/>
  </sheets>
  <definedNames>
    <definedName name="__xlnm.Print_Area" localSheetId="0">'Aran I'!$B$2:$X$30</definedName>
    <definedName name="__xlnm.Print_Area" localSheetId="6">'FortJ I'!$B$2:$X$28</definedName>
    <definedName name="__xlnm.Print_Area" localSheetId="2">'Jazz I'!$B$2:$X$28</definedName>
    <definedName name="__xlnm.Print_Area" localSheetId="4">'Woka I'!$B$2:$X$32</definedName>
    <definedName name="_xlnm.Print_Area" localSheetId="0">'Aran I'!$B$1:$X$44</definedName>
    <definedName name="_xlnm.Print_Area" localSheetId="1">'Aran II'!$B$1:$R$36</definedName>
    <definedName name="_xlnm.Print_Area" localSheetId="7">'Fort II'!$B$1:$R$35</definedName>
    <definedName name="_xlnm.Print_Area" localSheetId="6">'FortJ I'!$B$1:$X$41</definedName>
    <definedName name="_xlnm.Print_Area" localSheetId="2">'Jazz I'!$B$1:$X$43</definedName>
    <definedName name="_xlnm.Print_Area" localSheetId="4">'Woka I'!$B$1:$X$44</definedName>
    <definedName name="_xlnm.Print_Area" localSheetId="5">'Wokal II'!$B$1:$R$38</definedName>
  </definedNames>
  <calcPr calcId="191029"/>
</workbook>
</file>

<file path=xl/calcChain.xml><?xml version="1.0" encoding="utf-8"?>
<calcChain xmlns="http://schemas.openxmlformats.org/spreadsheetml/2006/main">
  <c r="L35" i="11" l="1"/>
  <c r="K35" i="11"/>
  <c r="J35" i="11"/>
  <c r="H35" i="11"/>
  <c r="G35" i="11"/>
  <c r="E35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R17" i="11"/>
  <c r="Q17" i="11"/>
  <c r="P17" i="11"/>
  <c r="N17" i="11"/>
  <c r="M17" i="11"/>
  <c r="K17" i="11"/>
  <c r="J17" i="11"/>
  <c r="H17" i="11"/>
  <c r="G17" i="11"/>
  <c r="E17" i="11"/>
  <c r="R15" i="11"/>
  <c r="Q15" i="11"/>
  <c r="R13" i="11"/>
  <c r="Q13" i="11"/>
  <c r="R12" i="11"/>
  <c r="Q12" i="11"/>
  <c r="R11" i="11"/>
  <c r="Q11" i="11"/>
  <c r="Q10" i="11"/>
  <c r="Q9" i="11"/>
  <c r="R8" i="11"/>
  <c r="Q8" i="11"/>
  <c r="R7" i="11"/>
  <c r="Q7" i="11"/>
  <c r="R6" i="11"/>
  <c r="Q6" i="11"/>
  <c r="L41" i="7"/>
  <c r="K41" i="7"/>
  <c r="J41" i="7"/>
  <c r="H41" i="7"/>
  <c r="G41" i="7"/>
  <c r="E41" i="7"/>
  <c r="L39" i="7"/>
  <c r="K39" i="7"/>
  <c r="L38" i="7"/>
  <c r="K38" i="7"/>
  <c r="L37" i="7"/>
  <c r="K37" i="7"/>
  <c r="L36" i="7"/>
  <c r="K36" i="7"/>
  <c r="L35" i="7"/>
  <c r="K35" i="7"/>
  <c r="L34" i="7"/>
  <c r="K34" i="7"/>
  <c r="X27" i="7"/>
  <c r="W27" i="7"/>
  <c r="V27" i="7"/>
  <c r="T27" i="7"/>
  <c r="S27" i="7"/>
  <c r="Q27" i="7"/>
  <c r="P27" i="7"/>
  <c r="N27" i="7"/>
  <c r="M27" i="7"/>
  <c r="K27" i="7"/>
  <c r="J27" i="7"/>
  <c r="H27" i="7"/>
  <c r="G27" i="7"/>
  <c r="E27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W15" i="7"/>
  <c r="W14" i="7"/>
  <c r="W13" i="7"/>
  <c r="W12" i="7"/>
  <c r="W11" i="7"/>
  <c r="X10" i="7"/>
  <c r="W10" i="7"/>
  <c r="X9" i="7"/>
  <c r="W9" i="7"/>
  <c r="X8" i="7"/>
  <c r="W8" i="7"/>
  <c r="X7" i="7"/>
  <c r="W7" i="7"/>
  <c r="X6" i="7"/>
  <c r="W6" i="7"/>
  <c r="L38" i="10"/>
  <c r="K38" i="10"/>
  <c r="J38" i="10"/>
  <c r="H38" i="10"/>
  <c r="G38" i="10"/>
  <c r="E38" i="10"/>
  <c r="L36" i="10"/>
  <c r="K36" i="10"/>
  <c r="L35" i="10"/>
  <c r="K35" i="10"/>
  <c r="L34" i="10"/>
  <c r="K34" i="10"/>
  <c r="L33" i="10"/>
  <c r="K33" i="10"/>
  <c r="L32" i="10"/>
  <c r="K32" i="10"/>
  <c r="L31" i="10"/>
  <c r="K31" i="10"/>
  <c r="L30" i="10"/>
  <c r="K30" i="10"/>
  <c r="L29" i="10"/>
  <c r="K29" i="10"/>
  <c r="L28" i="10"/>
  <c r="K28" i="10"/>
  <c r="L27" i="10"/>
  <c r="K27" i="10"/>
  <c r="R20" i="10"/>
  <c r="Q20" i="10"/>
  <c r="P20" i="10"/>
  <c r="N20" i="10"/>
  <c r="M20" i="10"/>
  <c r="K20" i="10"/>
  <c r="J20" i="10"/>
  <c r="H20" i="10"/>
  <c r="G20" i="10"/>
  <c r="E20" i="10"/>
  <c r="R18" i="10"/>
  <c r="Q18" i="10"/>
  <c r="R16" i="10"/>
  <c r="Q16" i="10"/>
  <c r="R15" i="10"/>
  <c r="Q15" i="10"/>
  <c r="R14" i="10"/>
  <c r="Q14" i="10"/>
  <c r="Q13" i="10"/>
  <c r="Q12" i="10"/>
  <c r="R11" i="10"/>
  <c r="Q11" i="10"/>
  <c r="R9" i="10"/>
  <c r="Q9" i="10"/>
  <c r="R8" i="10"/>
  <c r="Q8" i="10"/>
  <c r="R6" i="10"/>
  <c r="Q6" i="10"/>
  <c r="L44" i="5"/>
  <c r="K44" i="5"/>
  <c r="J44" i="5"/>
  <c r="H44" i="5"/>
  <c r="G44" i="5"/>
  <c r="E44" i="5"/>
  <c r="L42" i="5"/>
  <c r="K42" i="5"/>
  <c r="L41" i="5"/>
  <c r="K41" i="5"/>
  <c r="L40" i="5"/>
  <c r="K40" i="5"/>
  <c r="L39" i="5"/>
  <c r="K39" i="5"/>
  <c r="L38" i="5"/>
  <c r="K38" i="5"/>
  <c r="L37" i="5"/>
  <c r="K37" i="5"/>
  <c r="W32" i="5"/>
  <c r="X31" i="5"/>
  <c r="W31" i="5"/>
  <c r="V31" i="5"/>
  <c r="T31" i="5"/>
  <c r="S31" i="5"/>
  <c r="Q31" i="5"/>
  <c r="P31" i="5"/>
  <c r="N31" i="5"/>
  <c r="M31" i="5"/>
  <c r="K31" i="5"/>
  <c r="J31" i="5"/>
  <c r="H31" i="5"/>
  <c r="G31" i="5"/>
  <c r="E31" i="5"/>
  <c r="X28" i="5"/>
  <c r="W28" i="5"/>
  <c r="X27" i="5"/>
  <c r="W27" i="5"/>
  <c r="X26" i="5"/>
  <c r="W26" i="5"/>
  <c r="X25" i="5"/>
  <c r="W25" i="5"/>
  <c r="X24" i="5"/>
  <c r="W24" i="5"/>
  <c r="X23" i="5"/>
  <c r="W23" i="5"/>
  <c r="X22" i="5"/>
  <c r="W22" i="5"/>
  <c r="X21" i="5"/>
  <c r="W21" i="5"/>
  <c r="X20" i="5"/>
  <c r="W20" i="5"/>
  <c r="W19" i="5"/>
  <c r="X18" i="5"/>
  <c r="W18" i="5"/>
  <c r="W17" i="5"/>
  <c r="W16" i="5"/>
  <c r="W15" i="5"/>
  <c r="X12" i="5"/>
  <c r="W12" i="5"/>
  <c r="X11" i="5"/>
  <c r="W11" i="5"/>
  <c r="X10" i="5"/>
  <c r="W10" i="5"/>
  <c r="X9" i="5"/>
  <c r="W9" i="5"/>
  <c r="X8" i="5"/>
  <c r="W8" i="5"/>
  <c r="X7" i="5"/>
  <c r="W7" i="5"/>
  <c r="X6" i="5"/>
  <c r="W6" i="5"/>
  <c r="L38" i="9"/>
  <c r="K38" i="9"/>
  <c r="J38" i="9"/>
  <c r="H38" i="9"/>
  <c r="G38" i="9"/>
  <c r="E38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R17" i="9"/>
  <c r="Q17" i="9"/>
  <c r="P17" i="9"/>
  <c r="N17" i="9"/>
  <c r="M17" i="9"/>
  <c r="K17" i="9"/>
  <c r="J17" i="9"/>
  <c r="H17" i="9"/>
  <c r="G17" i="9"/>
  <c r="E17" i="9"/>
  <c r="R15" i="9"/>
  <c r="Q15" i="9"/>
  <c r="R13" i="9"/>
  <c r="Q13" i="9"/>
  <c r="R12" i="9"/>
  <c r="Q12" i="9"/>
  <c r="R11" i="9"/>
  <c r="Q11" i="9"/>
  <c r="Q10" i="9"/>
  <c r="Q9" i="9"/>
  <c r="R8" i="9"/>
  <c r="Q8" i="9"/>
  <c r="R7" i="9"/>
  <c r="Q7" i="9"/>
  <c r="R6" i="9"/>
  <c r="Q6" i="9"/>
  <c r="L43" i="3"/>
  <c r="K43" i="3"/>
  <c r="J43" i="3"/>
  <c r="H43" i="3"/>
  <c r="G43" i="3"/>
  <c r="E43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W28" i="3"/>
  <c r="X27" i="3"/>
  <c r="W27" i="3"/>
  <c r="V27" i="3"/>
  <c r="T27" i="3"/>
  <c r="S27" i="3"/>
  <c r="Q27" i="3"/>
  <c r="P27" i="3"/>
  <c r="N27" i="3"/>
  <c r="M27" i="3"/>
  <c r="K27" i="3"/>
  <c r="J27" i="3"/>
  <c r="H27" i="3"/>
  <c r="G27" i="3"/>
  <c r="E27" i="3"/>
  <c r="X25" i="3"/>
  <c r="X24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W15" i="3"/>
  <c r="X14" i="3"/>
  <c r="W14" i="3"/>
  <c r="W13" i="3"/>
  <c r="W12" i="3"/>
  <c r="W11" i="3"/>
  <c r="X10" i="3"/>
  <c r="W10" i="3"/>
  <c r="X9" i="3"/>
  <c r="W9" i="3"/>
  <c r="X8" i="3"/>
  <c r="W8" i="3"/>
  <c r="X7" i="3"/>
  <c r="W7" i="3"/>
  <c r="X6" i="3"/>
  <c r="W6" i="3"/>
  <c r="L36" i="8"/>
  <c r="K36" i="8"/>
  <c r="J36" i="8"/>
  <c r="H36" i="8"/>
  <c r="G36" i="8"/>
  <c r="E36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R18" i="8"/>
  <c r="Q18" i="8"/>
  <c r="P18" i="8"/>
  <c r="N18" i="8"/>
  <c r="M18" i="8"/>
  <c r="K18" i="8"/>
  <c r="J18" i="8"/>
  <c r="H18" i="8"/>
  <c r="G18" i="8"/>
  <c r="E18" i="8"/>
  <c r="R16" i="8"/>
  <c r="Q16" i="8"/>
  <c r="R14" i="8"/>
  <c r="Q14" i="8"/>
  <c r="R13" i="8"/>
  <c r="Q13" i="8"/>
  <c r="R12" i="8"/>
  <c r="Q12" i="8"/>
  <c r="Q11" i="8"/>
  <c r="Q10" i="8"/>
  <c r="R9" i="8"/>
  <c r="Q9" i="8"/>
  <c r="R8" i="8"/>
  <c r="Q8" i="8"/>
  <c r="R7" i="8"/>
  <c r="Q7" i="8"/>
  <c r="R6" i="8"/>
  <c r="Q6" i="8"/>
  <c r="L44" i="1"/>
  <c r="K44" i="1"/>
  <c r="J44" i="1"/>
  <c r="H44" i="1"/>
  <c r="G44" i="1"/>
  <c r="E44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W30" i="1"/>
  <c r="X29" i="1"/>
  <c r="W29" i="1"/>
  <c r="V29" i="1"/>
  <c r="T29" i="1"/>
  <c r="S29" i="1"/>
  <c r="Q29" i="1"/>
  <c r="P29" i="1"/>
  <c r="N29" i="1"/>
  <c r="M29" i="1"/>
  <c r="K29" i="1"/>
  <c r="J29" i="1"/>
  <c r="H29" i="1"/>
  <c r="G29" i="1"/>
  <c r="E29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W17" i="1"/>
  <c r="X16" i="1"/>
  <c r="W16" i="1"/>
  <c r="W15" i="1"/>
  <c r="W14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</calcChain>
</file>

<file path=xl/sharedStrings.xml><?xml version="1.0" encoding="utf-8"?>
<sst xmlns="http://schemas.openxmlformats.org/spreadsheetml/2006/main" count="1457" uniqueCount="100">
  <si>
    <t>Module</t>
  </si>
  <si>
    <t>Year 1</t>
  </si>
  <si>
    <t>Year 2</t>
  </si>
  <si>
    <t>Year 3</t>
  </si>
  <si>
    <t>hrs</t>
  </si>
  <si>
    <t>ECTS</t>
  </si>
  <si>
    <t>Semester 1</t>
  </si>
  <si>
    <t>Semester 2</t>
  </si>
  <si>
    <t>Semester 3</t>
  </si>
  <si>
    <t>Semester 4</t>
  </si>
  <si>
    <t>Semester 5</t>
  </si>
  <si>
    <t>Semester 6</t>
  </si>
  <si>
    <t>assessment mode</t>
  </si>
  <si>
    <t>L /I</t>
  </si>
  <si>
    <t>E</t>
  </si>
  <si>
    <t>P/F</t>
  </si>
  <si>
    <t>AC/S</t>
  </si>
  <si>
    <t>Counterpoint</t>
  </si>
  <si>
    <t>L/S</t>
  </si>
  <si>
    <t>G</t>
  </si>
  <si>
    <t>Performance Practice</t>
  </si>
  <si>
    <t>AC</t>
  </si>
  <si>
    <t>History of Jazz Music and Specialist Literature Review</t>
  </si>
  <si>
    <t>Eurythmy Applied Course</t>
  </si>
  <si>
    <t>Harmony</t>
  </si>
  <si>
    <t>Ear Training</t>
  </si>
  <si>
    <t>History of Culture</t>
  </si>
  <si>
    <t>Cultural Animation and Marketing</t>
  </si>
  <si>
    <t>Introduction to Research Methodology</t>
  </si>
  <si>
    <t>Copyright and Related Rights</t>
  </si>
  <si>
    <t>Library Training</t>
  </si>
  <si>
    <t>Health and Safety Training</t>
  </si>
  <si>
    <t>IT for Music</t>
  </si>
  <si>
    <t xml:space="preserve">ELECTIVES - minimal ECTS credit requirements: </t>
  </si>
  <si>
    <t>TOTAL</t>
  </si>
  <si>
    <t>Elective Supporting Courses</t>
  </si>
  <si>
    <t>Elective</t>
  </si>
  <si>
    <t>Music Production</t>
  </si>
  <si>
    <t>Jazz Standards Analysis</t>
  </si>
  <si>
    <t>Introduction to Computer Music</t>
  </si>
  <si>
    <t>Modern Popular Music Literature Review</t>
  </si>
  <si>
    <t>Illustrative Music Studies</t>
  </si>
  <si>
    <t>a.m.</t>
  </si>
  <si>
    <t>L/I</t>
  </si>
  <si>
    <t>AC/I</t>
  </si>
  <si>
    <t>ELECTIVES - minimal ECTS credit requirements:</t>
  </si>
  <si>
    <t>Eurythmy Applied Course for Advanced Students</t>
  </si>
  <si>
    <t>Principal Instrument</t>
  </si>
  <si>
    <t>Orchestral Score Analysis and Performance with Elements of Sightplaying</t>
  </si>
  <si>
    <t>Piano</t>
  </si>
  <si>
    <t>Fundamentals of Arrangement</t>
  </si>
  <si>
    <t xml:space="preserve">Performance Practice </t>
  </si>
  <si>
    <t>Choir</t>
  </si>
  <si>
    <t>Collaborative Studio: Working with Piano Accompaniment</t>
  </si>
  <si>
    <t>Collaborative Studio: Working with Ensembles</t>
  </si>
  <si>
    <t>Fundamentals of Improvisation</t>
  </si>
  <si>
    <t>Z</t>
  </si>
  <si>
    <t>E,G</t>
  </si>
  <si>
    <t>Practical Guide to Accompaniment with Sightplaying</t>
  </si>
  <si>
    <t>COMPOSITION AND ARRANGEMENT first-cycle studies</t>
  </si>
  <si>
    <t>Composition and Arrangement</t>
  </si>
  <si>
    <t>Fundamentals of Conducting</t>
  </si>
  <si>
    <t>Score Reading</t>
  </si>
  <si>
    <t>Chamber Music: Jazz Ensembles</t>
  </si>
  <si>
    <t>Big Band</t>
  </si>
  <si>
    <t>Recording Practice</t>
  </si>
  <si>
    <t>Foreign Language (min B2 level)</t>
  </si>
  <si>
    <t>Physical Education</t>
  </si>
  <si>
    <t>Instrumental Studies and Fundamentals of Instrumentation</t>
  </si>
  <si>
    <t>COMPOSITION AND ARRANGEMENT second-cycle studies</t>
  </si>
  <si>
    <t>Foreign Language (B2+ level)</t>
  </si>
  <si>
    <t>Core</t>
  </si>
  <si>
    <t>Course Type</t>
  </si>
  <si>
    <t>JAZZ INSTRUMENTS first-cycle studies (piano excluded)</t>
  </si>
  <si>
    <t>Core Courses</t>
  </si>
  <si>
    <t>JAZZ INSTRUMENTS second-cycle studies (piano excluded)</t>
  </si>
  <si>
    <t>JAZZ VOCAL STUDIES first-cycle studies</t>
  </si>
  <si>
    <t>Diction and Recitation</t>
  </si>
  <si>
    <t>Vocal Ensembles</t>
  </si>
  <si>
    <t>Voice Training</t>
  </si>
  <si>
    <t>JAZZ VOCAL STUDIES second-cycle studies</t>
  </si>
  <si>
    <t>JAZZ PIANO first-cycle studies</t>
  </si>
  <si>
    <t>Foreign Language (B2 level exam)</t>
  </si>
  <si>
    <t>JAZZ PIANO second-cycle studies</t>
  </si>
  <si>
    <t>Obligatory</t>
  </si>
  <si>
    <t>Specialist</t>
  </si>
  <si>
    <t>Major</t>
  </si>
  <si>
    <t>Course Name</t>
  </si>
  <si>
    <t>Introduction to Philosophy - Topics and Trends</t>
  </si>
  <si>
    <t>Diploma Dissertation Proseminar</t>
  </si>
  <si>
    <t>Seminar in Critique</t>
  </si>
  <si>
    <t>Seminar in Public Speaking</t>
  </si>
  <si>
    <t>Diploma Dissertation Seminar</t>
  </si>
  <si>
    <t>Fundamentals of Ethics</t>
  </si>
  <si>
    <t>Music Aesthetics</t>
  </si>
  <si>
    <t>Modern Composing Techniques</t>
  </si>
  <si>
    <t>Fundamentals of Music Arrangement</t>
  </si>
  <si>
    <t>Fundamentals of Flute Performance (for Jazz Saxophone)</t>
  </si>
  <si>
    <t>Fundamentals of Clarinet Performance (for Jazz Saxophone)</t>
  </si>
  <si>
    <t>Jazz Vocal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</si>
</sst>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name val="Arial"/>
      <charset val="134"/>
    </font>
    <font>
      <sz val="10"/>
      <name val="Arial"/>
      <family val="2"/>
      <charset val="238"/>
    </font>
    <font>
      <b/>
      <sz val="8"/>
      <name val="Trebuchet MS"/>
      <family val="2"/>
      <charset val="238"/>
    </font>
    <font>
      <sz val="8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rgb="FF1F1F1F"/>
      <name val="Trebuchet MS"/>
      <family val="2"/>
      <charset val="238"/>
    </font>
    <font>
      <sz val="10"/>
      <color indexed="8"/>
      <name val="Trebuchet MS"/>
      <family val="2"/>
      <charset val="238"/>
    </font>
    <font>
      <sz val="10"/>
      <color indexed="8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rebuchet MS"/>
      <family val="2"/>
      <charset val="238"/>
    </font>
    <font>
      <sz val="10"/>
      <color indexed="10"/>
      <name val="Trebuchet MS"/>
      <family val="2"/>
      <charset val="238"/>
    </font>
    <font>
      <b/>
      <sz val="10"/>
      <color indexed="8"/>
      <name val="Trebuchet MS"/>
      <family val="2"/>
      <charset val="238"/>
    </font>
    <font>
      <b/>
      <sz val="18"/>
      <color indexed="62"/>
      <name val="Cambria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25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46"/>
        <b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8"/>
        <bgColor indexed="20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5"/>
      </patternFill>
    </fill>
  </fills>
  <borders count="1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">
    <xf numFmtId="0" fontId="0" fillId="0" borderId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4" borderId="115" applyNumberFormat="0" applyAlignment="0" applyProtection="0"/>
    <xf numFmtId="0" fontId="21" fillId="0" borderId="0" applyNumberFormat="0" applyFill="0" applyBorder="0" applyAlignment="0" applyProtection="0"/>
    <xf numFmtId="0" fontId="22" fillId="17" borderId="116" applyNumberFormat="0" applyAlignment="0" applyProtection="0"/>
    <xf numFmtId="0" fontId="23" fillId="0" borderId="0" applyNumberFormat="0" applyFill="0" applyBorder="0" applyAlignment="0" applyProtection="0"/>
  </cellStyleXfs>
  <cellXfs count="60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9" xfId="7" applyNumberFormat="1" applyFont="1" applyFill="1" applyBorder="1" applyAlignment="1" applyProtection="1">
      <alignment horizontal="center" vertical="center"/>
    </xf>
    <xf numFmtId="0" fontId="3" fillId="0" borderId="10" xfId="7" applyNumberFormat="1" applyFont="1" applyFill="1" applyBorder="1" applyAlignment="1" applyProtection="1">
      <alignment horizontal="center" vertical="center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11" xfId="7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5" fillId="0" borderId="13" xfId="7" applyNumberFormat="1" applyFont="1" applyFill="1" applyBorder="1" applyAlignment="1" applyProtection="1">
      <alignment horizontal="center" vertical="center"/>
    </xf>
    <xf numFmtId="0" fontId="5" fillId="0" borderId="14" xfId="7" applyNumberFormat="1" applyFont="1" applyFill="1" applyBorder="1" applyAlignment="1" applyProtection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12" applyNumberFormat="1" applyFont="1" applyFill="1" applyBorder="1" applyAlignment="1" applyProtection="1">
      <alignment horizontal="center" vertical="center"/>
    </xf>
    <xf numFmtId="0" fontId="5" fillId="0" borderId="17" xfId="7" applyNumberFormat="1" applyFont="1" applyFill="1" applyBorder="1" applyAlignment="1" applyProtection="1">
      <alignment horizontal="center" vertical="center"/>
    </xf>
    <xf numFmtId="0" fontId="5" fillId="0" borderId="18" xfId="7" applyNumberFormat="1" applyFont="1" applyFill="1" applyBorder="1" applyAlignment="1" applyProtection="1">
      <alignment horizontal="center" vertical="center"/>
    </xf>
    <xf numFmtId="0" fontId="5" fillId="0" borderId="18" xfId="4" applyNumberFormat="1" applyFont="1" applyFill="1" applyBorder="1" applyAlignment="1" applyProtection="1">
      <alignment horizontal="center" vertical="center"/>
    </xf>
    <xf numFmtId="0" fontId="5" fillId="0" borderId="17" xfId="6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0" fontId="5" fillId="0" borderId="18" xfId="6" applyNumberFormat="1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 wrapText="1"/>
    </xf>
    <xf numFmtId="0" fontId="5" fillId="4" borderId="17" xfId="7" applyNumberFormat="1" applyFont="1" applyFill="1" applyBorder="1" applyAlignment="1" applyProtection="1">
      <alignment horizontal="center" vertical="center"/>
    </xf>
    <xf numFmtId="0" fontId="5" fillId="4" borderId="18" xfId="6" applyNumberFormat="1" applyFont="1" applyFill="1" applyBorder="1" applyAlignment="1" applyProtection="1">
      <alignment horizontal="center" vertical="center"/>
    </xf>
    <xf numFmtId="0" fontId="5" fillId="4" borderId="18" xfId="4" applyNumberFormat="1" applyFont="1" applyFill="1" applyBorder="1" applyAlignment="1" applyProtection="1">
      <alignment horizontal="center" vertical="center"/>
    </xf>
    <xf numFmtId="0" fontId="5" fillId="4" borderId="18" xfId="7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left"/>
    </xf>
    <xf numFmtId="0" fontId="5" fillId="0" borderId="20" xfId="7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/>
    <xf numFmtId="0" fontId="4" fillId="5" borderId="16" xfId="0" applyFont="1" applyFill="1" applyBorder="1" applyAlignment="1">
      <alignment horizontal="left" vertical="center"/>
    </xf>
    <xf numFmtId="0" fontId="5" fillId="0" borderId="21" xfId="7" applyNumberFormat="1" applyFont="1" applyFill="1" applyBorder="1" applyAlignment="1" applyProtection="1">
      <alignment horizontal="center" vertical="center"/>
    </xf>
    <xf numFmtId="0" fontId="4" fillId="5" borderId="8" xfId="12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12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5" fillId="0" borderId="25" xfId="10" applyNumberFormat="1" applyFont="1" applyFill="1" applyBorder="1" applyAlignment="1" applyProtection="1">
      <alignment horizontal="center" vertical="center"/>
    </xf>
    <xf numFmtId="0" fontId="5" fillId="0" borderId="26" xfId="7" applyNumberFormat="1" applyFont="1" applyFill="1" applyBorder="1" applyAlignment="1" applyProtection="1">
      <alignment horizontal="center" vertical="center"/>
    </xf>
    <xf numFmtId="0" fontId="5" fillId="0" borderId="26" xfId="4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/>
    <xf numFmtId="0" fontId="3" fillId="0" borderId="27" xfId="7" applyNumberFormat="1" applyFont="1" applyFill="1" applyBorder="1" applyAlignment="1" applyProtection="1">
      <alignment horizontal="center" vertical="center"/>
    </xf>
    <xf numFmtId="0" fontId="3" fillId="0" borderId="28" xfId="7" applyNumberFormat="1" applyFont="1" applyFill="1" applyBorder="1" applyAlignment="1" applyProtection="1">
      <alignment horizontal="center" vertical="center"/>
    </xf>
    <xf numFmtId="0" fontId="3" fillId="0" borderId="28" xfId="4" applyNumberFormat="1" applyFont="1" applyFill="1" applyBorder="1" applyAlignment="1" applyProtection="1">
      <alignment horizontal="center" vertical="center"/>
    </xf>
    <xf numFmtId="0" fontId="3" fillId="0" borderId="29" xfId="7" applyNumberFormat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30" xfId="12" applyNumberFormat="1" applyFont="1" applyFill="1" applyBorder="1" applyAlignment="1" applyProtection="1">
      <alignment horizontal="center" vertical="center"/>
    </xf>
    <xf numFmtId="0" fontId="5" fillId="0" borderId="31" xfId="6" applyNumberFormat="1" applyFont="1" applyFill="1" applyBorder="1" applyAlignment="1" applyProtection="1">
      <alignment horizontal="center" vertical="center"/>
    </xf>
    <xf numFmtId="0" fontId="5" fillId="0" borderId="32" xfId="7" applyNumberFormat="1" applyFont="1" applyFill="1" applyBorder="1" applyAlignment="1" applyProtection="1">
      <alignment horizontal="center" vertical="center"/>
    </xf>
    <xf numFmtId="0" fontId="5" fillId="0" borderId="32" xfId="3" applyNumberFormat="1" applyFont="1" applyFill="1" applyBorder="1" applyAlignment="1" applyProtection="1">
      <alignment horizontal="center" vertical="center"/>
    </xf>
    <xf numFmtId="0" fontId="5" fillId="0" borderId="32" xfId="6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/>
    <xf numFmtId="0" fontId="4" fillId="0" borderId="33" xfId="12" applyNumberFormat="1" applyFont="1" applyFill="1" applyBorder="1" applyAlignment="1" applyProtection="1">
      <alignment horizontal="center" vertical="center"/>
    </xf>
    <xf numFmtId="0" fontId="5" fillId="0" borderId="5" xfId="7" applyNumberFormat="1" applyFont="1" applyFill="1" applyBorder="1" applyAlignment="1" applyProtection="1">
      <alignment horizontal="center" vertical="center"/>
    </xf>
    <xf numFmtId="0" fontId="5" fillId="0" borderId="28" xfId="7" applyNumberFormat="1" applyFont="1" applyFill="1" applyBorder="1" applyAlignment="1" applyProtection="1">
      <alignment horizontal="center" vertical="center"/>
    </xf>
    <xf numFmtId="0" fontId="5" fillId="0" borderId="28" xfId="4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33" xfId="6" applyNumberFormat="1" applyFont="1" applyFill="1" applyBorder="1" applyAlignment="1" applyProtection="1">
      <alignment horizontal="center" vertical="center"/>
    </xf>
    <xf numFmtId="0" fontId="5" fillId="0" borderId="34" xfId="7" applyNumberFormat="1" applyFont="1" applyFill="1" applyBorder="1" applyAlignment="1" applyProtection="1">
      <alignment horizontal="center" vertical="center"/>
    </xf>
    <xf numFmtId="0" fontId="5" fillId="0" borderId="28" xfId="6" applyNumberFormat="1" applyFont="1" applyFill="1" applyBorder="1" applyAlignment="1" applyProtection="1">
      <alignment horizontal="center" vertical="center"/>
    </xf>
    <xf numFmtId="0" fontId="4" fillId="0" borderId="16" xfId="12" applyNumberFormat="1" applyFont="1" applyFill="1" applyBorder="1" applyAlignment="1" applyProtection="1">
      <alignment horizontal="left" vertical="center"/>
    </xf>
    <xf numFmtId="0" fontId="4" fillId="0" borderId="5" xfId="0" applyFont="1" applyFill="1" applyBorder="1" applyAlignment="1"/>
    <xf numFmtId="0" fontId="4" fillId="0" borderId="16" xfId="12" applyFont="1" applyFill="1" applyBorder="1" applyAlignment="1" applyProtection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5" fillId="0" borderId="36" xfId="7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5" fillId="0" borderId="37" xfId="6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/>
    <xf numFmtId="0" fontId="4" fillId="0" borderId="38" xfId="12" applyNumberFormat="1" applyFont="1" applyFill="1" applyBorder="1" applyAlignment="1" applyProtection="1">
      <alignment horizontal="center" vertical="center"/>
    </xf>
    <xf numFmtId="0" fontId="5" fillId="0" borderId="38" xfId="7" applyNumberFormat="1" applyFont="1" applyFill="1" applyBorder="1" applyAlignment="1" applyProtection="1">
      <alignment horizontal="center" vertical="center"/>
    </xf>
    <xf numFmtId="0" fontId="5" fillId="0" borderId="10" xfId="7" applyNumberFormat="1" applyFont="1" applyFill="1" applyBorder="1" applyAlignment="1" applyProtection="1">
      <alignment horizontal="center" vertical="center"/>
    </xf>
    <xf numFmtId="0" fontId="5" fillId="0" borderId="10" xfId="4" applyNumberFormat="1" applyFont="1" applyFill="1" applyBorder="1" applyAlignment="1" applyProtection="1">
      <alignment horizontal="center" vertical="center"/>
    </xf>
    <xf numFmtId="0" fontId="3" fillId="0" borderId="43" xfId="4" applyNumberFormat="1" applyFont="1" applyFill="1" applyBorder="1" applyAlignment="1" applyProtection="1">
      <alignment horizontal="center" vertical="center"/>
    </xf>
    <xf numFmtId="0" fontId="3" fillId="0" borderId="10" xfId="3" applyNumberFormat="1" applyFont="1" applyFill="1" applyBorder="1" applyAlignment="1" applyProtection="1">
      <alignment horizontal="center" vertical="center"/>
    </xf>
    <xf numFmtId="0" fontId="3" fillId="0" borderId="43" xfId="3" applyNumberFormat="1" applyFont="1" applyFill="1" applyBorder="1" applyAlignment="1" applyProtection="1">
      <alignment horizontal="center" vertical="center"/>
    </xf>
    <xf numFmtId="0" fontId="5" fillId="0" borderId="44" xfId="4" applyNumberFormat="1" applyFont="1" applyFill="1" applyBorder="1" applyAlignment="1" applyProtection="1">
      <alignment horizontal="center" vertical="center"/>
    </xf>
    <xf numFmtId="0" fontId="5" fillId="0" borderId="45" xfId="6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14" xfId="6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7" xfId="4" applyNumberFormat="1" applyFont="1" applyFill="1" applyBorder="1" applyAlignment="1" applyProtection="1">
      <alignment horizontal="center" vertical="center"/>
    </xf>
    <xf numFmtId="0" fontId="5" fillId="0" borderId="6" xfId="7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6" xfId="6" applyNumberFormat="1" applyFont="1" applyFill="1" applyBorder="1" applyAlignment="1" applyProtection="1">
      <alignment horizontal="center" vertical="center"/>
    </xf>
    <xf numFmtId="0" fontId="5" fillId="4" borderId="7" xfId="4" applyNumberFormat="1" applyFont="1" applyFill="1" applyBorder="1" applyAlignment="1" applyProtection="1">
      <alignment horizontal="center" vertical="center"/>
    </xf>
    <xf numFmtId="0" fontId="5" fillId="4" borderId="6" xfId="7" applyNumberFormat="1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/>
    <xf numFmtId="0" fontId="5" fillId="0" borderId="28" xfId="3" applyNumberFormat="1" applyFont="1" applyFill="1" applyBorder="1" applyAlignment="1" applyProtection="1">
      <alignment horizontal="center" vertical="center"/>
    </xf>
    <xf numFmtId="0" fontId="5" fillId="0" borderId="47" xfId="6" applyNumberFormat="1" applyFont="1" applyFill="1" applyBorder="1" applyAlignment="1" applyProtection="1">
      <alignment horizontal="center" vertical="center"/>
    </xf>
    <xf numFmtId="0" fontId="5" fillId="0" borderId="48" xfId="3" applyNumberFormat="1" applyFont="1" applyFill="1" applyBorder="1" applyAlignment="1" applyProtection="1">
      <alignment horizontal="center" vertical="center"/>
    </xf>
    <xf numFmtId="0" fontId="5" fillId="0" borderId="26" xfId="6" applyNumberFormat="1" applyFont="1" applyFill="1" applyBorder="1" applyAlignment="1" applyProtection="1">
      <alignment horizontal="center" vertical="center"/>
    </xf>
    <xf numFmtId="0" fontId="5" fillId="0" borderId="26" xfId="3" applyNumberFormat="1" applyFont="1" applyFill="1" applyBorder="1" applyAlignment="1" applyProtection="1">
      <alignment horizontal="center" vertical="center"/>
    </xf>
    <xf numFmtId="0" fontId="3" fillId="0" borderId="49" xfId="4" applyNumberFormat="1" applyFont="1" applyFill="1" applyBorder="1" applyAlignment="1" applyProtection="1">
      <alignment horizontal="center" vertical="center"/>
    </xf>
    <xf numFmtId="0" fontId="5" fillId="0" borderId="50" xfId="3" applyNumberFormat="1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2" xfId="4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2" xfId="3" applyNumberFormat="1" applyFont="1" applyFill="1" applyBorder="1" applyAlignment="1" applyProtection="1">
      <alignment horizontal="center" vertical="center"/>
    </xf>
    <xf numFmtId="0" fontId="5" fillId="0" borderId="53" xfId="4" applyNumberFormat="1" applyFont="1" applyFill="1" applyBorder="1" applyAlignment="1" applyProtection="1">
      <alignment horizontal="center" vertical="center"/>
    </xf>
    <xf numFmtId="0" fontId="5" fillId="0" borderId="54" xfId="4" applyNumberFormat="1" applyFont="1" applyFill="1" applyBorder="1" applyAlignment="1" applyProtection="1">
      <alignment horizontal="center" vertical="center"/>
    </xf>
    <xf numFmtId="0" fontId="5" fillId="0" borderId="55" xfId="4" applyNumberFormat="1" applyFont="1" applyFill="1" applyBorder="1" applyAlignment="1" applyProtection="1">
      <alignment horizontal="center" vertical="center"/>
    </xf>
    <xf numFmtId="0" fontId="5" fillId="0" borderId="56" xfId="4" applyNumberFormat="1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3" xfId="12" applyNumberFormat="1" applyFont="1" applyFill="1" applyBorder="1" applyAlignment="1" applyProtection="1">
      <alignment horizontal="center" vertical="center"/>
    </xf>
    <xf numFmtId="0" fontId="5" fillId="0" borderId="58" xfId="6" applyNumberFormat="1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Alignment="1"/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0" fillId="0" borderId="0" xfId="0" applyFont="1" applyFill="1"/>
    <xf numFmtId="0" fontId="3" fillId="0" borderId="9" xfId="7" applyFont="1" applyFill="1" applyBorder="1" applyAlignment="1" applyProtection="1">
      <alignment horizontal="center" vertical="center"/>
    </xf>
    <xf numFmtId="0" fontId="3" fillId="0" borderId="10" xfId="7" applyFont="1" applyFill="1" applyBorder="1" applyAlignment="1" applyProtection="1">
      <alignment horizontal="center" vertical="center" wrapText="1"/>
    </xf>
    <xf numFmtId="0" fontId="3" fillId="0" borderId="10" xfId="4" applyFont="1" applyFill="1" applyBorder="1" applyAlignment="1" applyProtection="1">
      <alignment horizontal="center" vertical="center"/>
    </xf>
    <xf numFmtId="0" fontId="3" fillId="0" borderId="10" xfId="7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/>
    </xf>
    <xf numFmtId="0" fontId="5" fillId="0" borderId="45" xfId="7" applyFont="1" applyFill="1" applyBorder="1" applyAlignment="1" applyProtection="1">
      <alignment horizontal="center" vertical="center"/>
    </xf>
    <xf numFmtId="0" fontId="5" fillId="0" borderId="14" xfId="7" applyFont="1" applyFill="1" applyBorder="1" applyAlignment="1" applyProtection="1">
      <alignment horizontal="center" vertical="center"/>
    </xf>
    <xf numFmtId="0" fontId="5" fillId="0" borderId="14" xfId="4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60" xfId="7" applyFont="1" applyFill="1" applyBorder="1" applyAlignment="1" applyProtection="1">
      <alignment horizontal="center" vertical="center" wrapText="1"/>
    </xf>
    <xf numFmtId="0" fontId="5" fillId="0" borderId="18" xfId="7" applyFont="1" applyFill="1" applyBorder="1" applyAlignment="1" applyProtection="1">
      <alignment horizontal="center" vertical="center" wrapText="1"/>
    </xf>
    <xf numFmtId="0" fontId="5" fillId="0" borderId="18" xfId="4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5" fillId="0" borderId="60" xfId="7" applyFont="1" applyFill="1" applyBorder="1" applyAlignment="1" applyProtection="1">
      <alignment horizontal="center" vertical="center"/>
    </xf>
    <xf numFmtId="0" fontId="5" fillId="0" borderId="18" xfId="4" applyFont="1" applyFill="1" applyBorder="1" applyAlignment="1" applyProtection="1">
      <alignment horizontal="center" vertical="center"/>
    </xf>
    <xf numFmtId="0" fontId="5" fillId="0" borderId="18" xfId="7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8" xfId="6" applyFont="1" applyFill="1" applyBorder="1" applyAlignment="1" applyProtection="1">
      <alignment horizontal="center" vertical="center" wrapText="1"/>
    </xf>
    <xf numFmtId="0" fontId="4" fillId="0" borderId="20" xfId="12" applyFont="1" applyFill="1" applyBorder="1" applyAlignment="1" applyProtection="1">
      <alignment horizontal="center" vertical="center"/>
    </xf>
    <xf numFmtId="0" fontId="5" fillId="0" borderId="18" xfId="6" applyFont="1" applyFill="1" applyBorder="1" applyAlignment="1" applyProtection="1">
      <alignment horizontal="center" vertical="center"/>
    </xf>
    <xf numFmtId="0" fontId="5" fillId="0" borderId="6" xfId="7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5" fillId="0" borderId="6" xfId="7" applyFont="1" applyFill="1" applyBorder="1" applyAlignment="1" applyProtection="1">
      <alignment horizontal="center" vertical="center" wrapText="1"/>
    </xf>
    <xf numFmtId="0" fontId="5" fillId="0" borderId="14" xfId="7" applyFont="1" applyFill="1" applyBorder="1" applyAlignment="1" applyProtection="1">
      <alignment horizontal="center" vertical="center" wrapText="1"/>
    </xf>
    <xf numFmtId="0" fontId="5" fillId="0" borderId="14" xfId="4" applyFont="1" applyFill="1" applyBorder="1" applyAlignment="1" applyProtection="1">
      <alignment horizontal="center" vertical="center" wrapText="1"/>
    </xf>
    <xf numFmtId="0" fontId="5" fillId="0" borderId="28" xfId="7" applyFont="1" applyFill="1" applyBorder="1" applyAlignment="1" applyProtection="1">
      <alignment horizontal="center" vertical="center"/>
    </xf>
    <xf numFmtId="0" fontId="4" fillId="0" borderId="6" xfId="0" applyFont="1" applyFill="1" applyBorder="1"/>
    <xf numFmtId="0" fontId="4" fillId="0" borderId="18" xfId="0" applyFont="1" applyFill="1" applyBorder="1"/>
    <xf numFmtId="0" fontId="4" fillId="0" borderId="0" xfId="0" applyFont="1" applyFill="1" applyBorder="1"/>
    <xf numFmtId="0" fontId="4" fillId="5" borderId="35" xfId="0" applyFont="1" applyFill="1" applyBorder="1" applyAlignment="1">
      <alignment horizontal="left" vertical="center"/>
    </xf>
    <xf numFmtId="0" fontId="5" fillId="0" borderId="61" xfId="7" applyFont="1" applyFill="1" applyBorder="1" applyAlignment="1" applyProtection="1">
      <alignment horizontal="center" vertical="center"/>
    </xf>
    <xf numFmtId="0" fontId="5" fillId="0" borderId="61" xfId="4" applyFont="1" applyFill="1" applyBorder="1" applyAlignment="1" applyProtection="1">
      <alignment horizontal="center" vertical="center"/>
    </xf>
    <xf numFmtId="0" fontId="5" fillId="0" borderId="14" xfId="6" applyFont="1" applyFill="1" applyBorder="1" applyAlignment="1" applyProtection="1">
      <alignment horizontal="center" vertical="center"/>
    </xf>
    <xf numFmtId="0" fontId="4" fillId="5" borderId="16" xfId="12" applyFont="1" applyFill="1" applyBorder="1" applyAlignment="1" applyProtection="1">
      <alignment horizontal="left" vertical="center"/>
    </xf>
    <xf numFmtId="0" fontId="5" fillId="0" borderId="28" xfId="6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29" xfId="7" applyFont="1" applyFill="1" applyBorder="1" applyAlignment="1" applyProtection="1">
      <alignment horizontal="center" vertical="center"/>
    </xf>
    <xf numFmtId="0" fontId="5" fillId="0" borderId="28" xfId="4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4" xfId="1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5" fillId="0" borderId="31" xfId="7" applyFont="1" applyFill="1" applyBorder="1" applyAlignment="1" applyProtection="1">
      <alignment horizontal="center" vertical="center"/>
    </xf>
    <xf numFmtId="0" fontId="5" fillId="0" borderId="32" xfId="7" applyFont="1" applyFill="1" applyBorder="1" applyAlignment="1" applyProtection="1">
      <alignment horizontal="center" vertical="center"/>
    </xf>
    <xf numFmtId="0" fontId="5" fillId="0" borderId="32" xfId="4" applyFont="1" applyFill="1" applyBorder="1" applyAlignment="1" applyProtection="1">
      <alignment horizontal="center" vertical="center"/>
    </xf>
    <xf numFmtId="0" fontId="5" fillId="0" borderId="36" xfId="7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7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wrapText="1"/>
    </xf>
    <xf numFmtId="0" fontId="5" fillId="0" borderId="5" xfId="8" applyFont="1" applyFill="1" applyBorder="1" applyAlignment="1" applyProtection="1">
      <alignment horizontal="center" vertical="center"/>
    </xf>
    <xf numFmtId="0" fontId="5" fillId="0" borderId="18" xfId="5" applyFont="1" applyFill="1" applyBorder="1" applyAlignment="1" applyProtection="1">
      <alignment horizontal="center" vertical="center"/>
    </xf>
    <xf numFmtId="0" fontId="5" fillId="0" borderId="18" xfId="8" applyFont="1" applyFill="1" applyBorder="1" applyAlignment="1" applyProtection="1">
      <alignment horizontal="center" vertical="center"/>
    </xf>
    <xf numFmtId="0" fontId="4" fillId="0" borderId="8" xfId="12" applyFont="1" applyFill="1" applyBorder="1" applyAlignment="1" applyProtection="1">
      <alignment horizontal="left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5" fillId="0" borderId="10" xfId="7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/>
    </xf>
    <xf numFmtId="0" fontId="5" fillId="0" borderId="25" xfId="10" applyFont="1" applyFill="1" applyBorder="1" applyAlignment="1" applyProtection="1">
      <alignment horizontal="center" vertical="center"/>
    </xf>
    <xf numFmtId="0" fontId="5" fillId="0" borderId="26" xfId="7" applyFont="1" applyFill="1" applyBorder="1" applyAlignment="1" applyProtection="1">
      <alignment horizontal="center" vertical="center"/>
    </xf>
    <xf numFmtId="0" fontId="5" fillId="0" borderId="26" xfId="4" applyFont="1" applyFill="1" applyBorder="1" applyAlignment="1" applyProtection="1">
      <alignment horizontal="center" vertical="center"/>
    </xf>
    <xf numFmtId="0" fontId="3" fillId="0" borderId="43" xfId="4" applyFont="1" applyFill="1" applyBorder="1" applyAlignment="1" applyProtection="1">
      <alignment horizontal="center" vertical="center"/>
    </xf>
    <xf numFmtId="0" fontId="3" fillId="0" borderId="9" xfId="6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0" fontId="3" fillId="0" borderId="10" xfId="6" applyFont="1" applyFill="1" applyBorder="1" applyAlignment="1" applyProtection="1">
      <alignment horizontal="center" vertical="center"/>
    </xf>
    <xf numFmtId="0" fontId="3" fillId="0" borderId="43" xfId="3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4" xfId="4" applyFont="1" applyFill="1" applyBorder="1" applyAlignment="1" applyProtection="1">
      <alignment horizontal="center" vertical="center"/>
    </xf>
    <xf numFmtId="0" fontId="5" fillId="0" borderId="45" xfId="6" applyFont="1" applyFill="1" applyBorder="1" applyAlignment="1" applyProtection="1">
      <alignment horizontal="center" vertical="center"/>
    </xf>
    <xf numFmtId="0" fontId="5" fillId="0" borderId="14" xfId="3" applyFont="1" applyFill="1" applyBorder="1" applyAlignment="1" applyProtection="1">
      <alignment horizontal="center" vertical="center"/>
    </xf>
    <xf numFmtId="0" fontId="5" fillId="0" borderId="44" xfId="3" applyFont="1" applyFill="1" applyBorder="1" applyAlignment="1" applyProtection="1">
      <alignment horizontal="center" vertical="center"/>
    </xf>
    <xf numFmtId="0" fontId="5" fillId="0" borderId="17" xfId="7" applyFont="1" applyFill="1" applyBorder="1" applyAlignment="1" applyProtection="1">
      <alignment horizontal="center" vertical="center" wrapText="1"/>
    </xf>
    <xf numFmtId="0" fontId="5" fillId="0" borderId="7" xfId="4" applyFont="1" applyFill="1" applyBorder="1" applyAlignment="1" applyProtection="1">
      <alignment horizontal="center" vertical="center" wrapText="1"/>
    </xf>
    <xf numFmtId="0" fontId="5" fillId="0" borderId="64" xfId="7" applyFont="1" applyFill="1" applyBorder="1" applyAlignment="1" applyProtection="1">
      <alignment horizontal="center" vertical="center" wrapText="1"/>
    </xf>
    <xf numFmtId="0" fontId="5" fillId="0" borderId="65" xfId="4" applyFont="1" applyFill="1" applyBorder="1" applyAlignment="1" applyProtection="1">
      <alignment horizontal="center" vertical="center" wrapText="1"/>
    </xf>
    <xf numFmtId="0" fontId="5" fillId="0" borderId="7" xfId="4" applyFont="1" applyFill="1" applyBorder="1" applyAlignment="1" applyProtection="1">
      <alignment horizontal="center" vertical="center"/>
    </xf>
    <xf numFmtId="0" fontId="5" fillId="0" borderId="6" xfId="6" applyFont="1" applyFill="1" applyBorder="1" applyAlignment="1" applyProtection="1">
      <alignment horizontal="center" vertical="center"/>
    </xf>
    <xf numFmtId="0" fontId="5" fillId="0" borderId="28" xfId="3" applyFont="1" applyFill="1" applyBorder="1" applyAlignment="1" applyProtection="1">
      <alignment horizontal="center" vertical="center"/>
    </xf>
    <xf numFmtId="0" fontId="5" fillId="0" borderId="7" xfId="3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4" xfId="6" applyFont="1" applyFill="1" applyBorder="1" applyAlignment="1" applyProtection="1">
      <alignment horizontal="center" vertical="center"/>
    </xf>
    <xf numFmtId="0" fontId="5" fillId="0" borderId="18" xfId="3" applyFont="1" applyFill="1" applyBorder="1" applyAlignment="1" applyProtection="1">
      <alignment horizontal="center" vertical="center"/>
    </xf>
    <xf numFmtId="0" fontId="5" fillId="0" borderId="65" xfId="3" applyFont="1" applyFill="1" applyBorder="1" applyAlignment="1" applyProtection="1">
      <alignment horizontal="center" vertical="center"/>
    </xf>
    <xf numFmtId="0" fontId="5" fillId="0" borderId="17" xfId="6" applyFont="1" applyFill="1" applyBorder="1" applyAlignment="1" applyProtection="1">
      <alignment horizontal="center" vertical="center" wrapText="1"/>
    </xf>
    <xf numFmtId="0" fontId="5" fillId="0" borderId="6" xfId="6" applyFont="1" applyFill="1" applyBorder="1" applyAlignment="1" applyProtection="1">
      <alignment horizontal="center" vertical="center" wrapText="1"/>
    </xf>
    <xf numFmtId="0" fontId="5" fillId="0" borderId="64" xfId="6" applyFont="1" applyFill="1" applyBorder="1" applyAlignment="1" applyProtection="1">
      <alignment horizontal="center" vertical="center" wrapText="1"/>
    </xf>
    <xf numFmtId="0" fontId="5" fillId="0" borderId="18" xfId="3" applyFont="1" applyFill="1" applyBorder="1" applyAlignment="1" applyProtection="1">
      <alignment horizontal="center" vertical="center" wrapText="1"/>
    </xf>
    <xf numFmtId="0" fontId="5" fillId="0" borderId="65" xfId="3" applyFont="1" applyFill="1" applyBorder="1" applyAlignment="1" applyProtection="1">
      <alignment horizontal="center" vertical="center" wrapText="1"/>
    </xf>
    <xf numFmtId="0" fontId="5" fillId="0" borderId="17" xfId="6" applyFont="1" applyFill="1" applyBorder="1" applyAlignment="1" applyProtection="1">
      <alignment horizontal="center" vertical="center"/>
    </xf>
    <xf numFmtId="0" fontId="5" fillId="0" borderId="7" xfId="3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48" xfId="4" applyFont="1" applyFill="1" applyBorder="1" applyAlignment="1" applyProtection="1">
      <alignment horizontal="center" vertical="center"/>
    </xf>
    <xf numFmtId="0" fontId="5" fillId="0" borderId="29" xfId="6" applyFont="1" applyFill="1" applyBorder="1" applyAlignment="1" applyProtection="1">
      <alignment horizontal="center" vertical="center"/>
    </xf>
    <xf numFmtId="0" fontId="5" fillId="0" borderId="48" xfId="3" applyFont="1" applyFill="1" applyBorder="1" applyAlignment="1" applyProtection="1">
      <alignment horizontal="center" vertical="center"/>
    </xf>
    <xf numFmtId="1" fontId="5" fillId="0" borderId="14" xfId="3" applyNumberFormat="1" applyFont="1" applyFill="1" applyBorder="1" applyAlignment="1" applyProtection="1">
      <alignment horizontal="center" vertical="center"/>
    </xf>
    <xf numFmtId="0" fontId="5" fillId="0" borderId="50" xfId="4" applyFont="1" applyFill="1" applyBorder="1" applyAlignment="1" applyProtection="1">
      <alignment horizontal="center" vertical="center"/>
    </xf>
    <xf numFmtId="0" fontId="5" fillId="0" borderId="12" xfId="6" applyFont="1" applyFill="1" applyBorder="1" applyAlignment="1" applyProtection="1">
      <alignment horizontal="center" vertical="center"/>
    </xf>
    <xf numFmtId="0" fontId="5" fillId="0" borderId="54" xfId="4" applyFont="1" applyFill="1" applyBorder="1" applyAlignment="1" applyProtection="1">
      <alignment horizontal="center" vertical="center"/>
    </xf>
    <xf numFmtId="0" fontId="5" fillId="0" borderId="16" xfId="6" applyFont="1" applyFill="1" applyBorder="1" applyAlignment="1" applyProtection="1">
      <alignment horizontal="center" vertical="center"/>
    </xf>
    <xf numFmtId="0" fontId="5" fillId="0" borderId="42" xfId="4" applyFont="1" applyFill="1" applyBorder="1" applyAlignment="1" applyProtection="1">
      <alignment horizontal="center" vertical="center"/>
    </xf>
    <xf numFmtId="0" fontId="5" fillId="0" borderId="42" xfId="5" applyFont="1" applyFill="1" applyBorder="1" applyAlignment="1" applyProtection="1">
      <alignment horizontal="center" vertical="center"/>
    </xf>
    <xf numFmtId="0" fontId="5" fillId="0" borderId="43" xfId="4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6" applyFont="1" applyFill="1" applyBorder="1" applyAlignment="1" applyProtection="1">
      <alignment horizontal="center" vertical="center"/>
    </xf>
    <xf numFmtId="0" fontId="5" fillId="0" borderId="58" xfId="6" applyFont="1" applyFill="1" applyBorder="1" applyAlignment="1" applyProtection="1">
      <alignment horizontal="center" vertical="center"/>
    </xf>
    <xf numFmtId="0" fontId="3" fillId="0" borderId="9" xfId="8" applyFont="1" applyFill="1" applyBorder="1" applyAlignment="1" applyProtection="1">
      <alignment horizontal="center" vertical="center"/>
    </xf>
    <xf numFmtId="0" fontId="3" fillId="0" borderId="10" xfId="5" applyFont="1" applyFill="1" applyBorder="1" applyAlignment="1" applyProtection="1">
      <alignment horizontal="center" vertical="center"/>
    </xf>
    <xf numFmtId="0" fontId="3" fillId="0" borderId="10" xfId="8" applyFont="1" applyFill="1" applyBorder="1" applyAlignment="1" applyProtection="1">
      <alignment horizontal="center" vertical="center"/>
    </xf>
    <xf numFmtId="0" fontId="3" fillId="0" borderId="43" xfId="5" applyFont="1" applyFill="1" applyBorder="1" applyAlignment="1" applyProtection="1">
      <alignment horizontal="center" vertical="center"/>
    </xf>
    <xf numFmtId="0" fontId="5" fillId="0" borderId="45" xfId="8" applyFont="1" applyFill="1" applyBorder="1" applyAlignment="1" applyProtection="1">
      <alignment horizontal="center" vertical="center"/>
    </xf>
    <xf numFmtId="0" fontId="5" fillId="0" borderId="14" xfId="5" applyFont="1" applyFill="1" applyBorder="1" applyAlignment="1" applyProtection="1">
      <alignment horizontal="center" vertical="center"/>
    </xf>
    <xf numFmtId="0" fontId="5" fillId="0" borderId="14" xfId="8" applyFont="1" applyFill="1" applyBorder="1" applyAlignment="1" applyProtection="1">
      <alignment horizontal="center" vertical="center"/>
    </xf>
    <xf numFmtId="0" fontId="5" fillId="0" borderId="37" xfId="5" applyFont="1" applyFill="1" applyBorder="1" applyAlignment="1" applyProtection="1">
      <alignment horizontal="center" vertical="center"/>
    </xf>
    <xf numFmtId="0" fontId="5" fillId="0" borderId="20" xfId="4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8" applyFont="1" applyFill="1" applyBorder="1" applyAlignment="1" applyProtection="1">
      <alignment horizontal="center" vertical="center"/>
    </xf>
    <xf numFmtId="0" fontId="5" fillId="0" borderId="20" xfId="5" applyFont="1" applyFill="1" applyBorder="1" applyAlignment="1" applyProtection="1">
      <alignment horizontal="center" vertical="center"/>
    </xf>
    <xf numFmtId="0" fontId="5" fillId="0" borderId="6" xfId="8" applyFont="1" applyFill="1" applyBorder="1" applyAlignment="1" applyProtection="1">
      <alignment horizontal="center" vertical="center" wrapText="1"/>
    </xf>
    <xf numFmtId="0" fontId="5" fillId="0" borderId="64" xfId="8" applyFont="1" applyFill="1" applyBorder="1" applyAlignment="1" applyProtection="1">
      <alignment horizontal="center" vertical="center" wrapText="1"/>
    </xf>
    <xf numFmtId="0" fontId="5" fillId="0" borderId="18" xfId="5" applyFont="1" applyFill="1" applyBorder="1" applyAlignment="1" applyProtection="1">
      <alignment horizontal="center" vertical="center" wrapText="1"/>
    </xf>
    <xf numFmtId="0" fontId="5" fillId="0" borderId="18" xfId="8" applyFont="1" applyFill="1" applyBorder="1" applyAlignment="1" applyProtection="1">
      <alignment horizontal="center" vertical="center" wrapText="1"/>
    </xf>
    <xf numFmtId="0" fontId="5" fillId="0" borderId="20" xfId="5" applyFont="1" applyFill="1" applyBorder="1" applyAlignment="1" applyProtection="1">
      <alignment horizontal="center" vertical="center" wrapText="1"/>
    </xf>
    <xf numFmtId="0" fontId="5" fillId="0" borderId="20" xfId="3" applyFont="1" applyFill="1" applyBorder="1" applyAlignment="1" applyProtection="1">
      <alignment horizontal="center" vertical="center"/>
    </xf>
    <xf numFmtId="0" fontId="5" fillId="0" borderId="64" xfId="3" applyFont="1" applyFill="1" applyBorder="1" applyAlignment="1" applyProtection="1">
      <alignment horizontal="center" vertical="center"/>
    </xf>
    <xf numFmtId="0" fontId="5" fillId="0" borderId="64" xfId="5" applyFont="1" applyFill="1" applyBorder="1" applyAlignment="1" applyProtection="1">
      <alignment horizontal="center" vertical="center"/>
    </xf>
    <xf numFmtId="0" fontId="5" fillId="0" borderId="29" xfId="8" applyFont="1" applyFill="1" applyBorder="1" applyAlignment="1" applyProtection="1">
      <alignment horizontal="center" vertical="center"/>
    </xf>
    <xf numFmtId="0" fontId="5" fillId="0" borderId="28" xfId="5" applyFont="1" applyFill="1" applyBorder="1" applyAlignment="1" applyProtection="1">
      <alignment horizontal="center" vertical="center"/>
    </xf>
    <xf numFmtId="0" fontId="5" fillId="0" borderId="28" xfId="8" applyFont="1" applyFill="1" applyBorder="1" applyAlignment="1" applyProtection="1">
      <alignment horizontal="center" vertical="center"/>
    </xf>
    <xf numFmtId="0" fontId="5" fillId="0" borderId="66" xfId="5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" fontId="5" fillId="0" borderId="14" xfId="2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11" fillId="0" borderId="67" xfId="0" applyFont="1" applyFill="1" applyBorder="1"/>
    <xf numFmtId="0" fontId="11" fillId="0" borderId="68" xfId="0" applyFont="1" applyFill="1" applyBorder="1"/>
    <xf numFmtId="0" fontId="5" fillId="0" borderId="47" xfId="7" applyNumberFormat="1" applyFont="1" applyFill="1" applyBorder="1" applyAlignment="1" applyProtection="1">
      <alignment horizontal="center" vertical="center"/>
    </xf>
    <xf numFmtId="0" fontId="5" fillId="0" borderId="61" xfId="6" applyNumberFormat="1" applyFont="1" applyFill="1" applyBorder="1" applyAlignment="1" applyProtection="1">
      <alignment horizontal="center" vertical="center"/>
    </xf>
    <xf numFmtId="0" fontId="5" fillId="0" borderId="61" xfId="4" applyNumberFormat="1" applyFont="1" applyFill="1" applyBorder="1" applyAlignment="1" applyProtection="1">
      <alignment horizontal="center" vertical="center"/>
    </xf>
    <xf numFmtId="0" fontId="5" fillId="0" borderId="61" xfId="7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/>
    <xf numFmtId="0" fontId="4" fillId="0" borderId="12" xfId="12" applyNumberFormat="1" applyFont="1" applyFill="1" applyBorder="1" applyAlignment="1" applyProtection="1">
      <alignment horizontal="center" vertical="center"/>
    </xf>
    <xf numFmtId="0" fontId="5" fillId="0" borderId="10" xfId="6" applyNumberFormat="1" applyFont="1" applyFill="1" applyBorder="1" applyAlignment="1" applyProtection="1">
      <alignment horizontal="center" vertical="center"/>
    </xf>
    <xf numFmtId="0" fontId="5" fillId="0" borderId="37" xfId="3" applyNumberFormat="1" applyFont="1" applyFill="1" applyBorder="1" applyAlignment="1" applyProtection="1">
      <alignment horizontal="center" vertical="center"/>
    </xf>
    <xf numFmtId="0" fontId="5" fillId="0" borderId="64" xfId="3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4" xfId="4" applyNumberFormat="1" applyFont="1" applyFill="1" applyBorder="1" applyAlignment="1" applyProtection="1">
      <alignment horizontal="center" vertical="center"/>
    </xf>
    <xf numFmtId="0" fontId="5" fillId="0" borderId="66" xfId="3" applyNumberFormat="1" applyFont="1" applyFill="1" applyBorder="1" applyAlignment="1" applyProtection="1">
      <alignment horizontal="center" vertical="center"/>
    </xf>
    <xf numFmtId="0" fontId="5" fillId="0" borderId="69" xfId="4" applyNumberFormat="1" applyFont="1" applyFill="1" applyBorder="1" applyAlignment="1" applyProtection="1">
      <alignment horizontal="center" vertical="center"/>
    </xf>
    <xf numFmtId="0" fontId="5" fillId="0" borderId="70" xfId="6" applyNumberFormat="1" applyFont="1" applyFill="1" applyBorder="1" applyAlignment="1" applyProtection="1">
      <alignment horizontal="center" vertical="center"/>
    </xf>
    <xf numFmtId="0" fontId="5" fillId="0" borderId="61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0" fontId="5" fillId="0" borderId="21" xfId="4" applyNumberFormat="1" applyFont="1" applyFill="1" applyBorder="1" applyAlignment="1" applyProtection="1">
      <alignment horizontal="center" vertical="center"/>
    </xf>
    <xf numFmtId="0" fontId="5" fillId="0" borderId="37" xfId="4" applyNumberFormat="1" applyFont="1" applyFill="1" applyBorder="1" applyAlignment="1" applyProtection="1">
      <alignment horizontal="center" vertical="center"/>
    </xf>
    <xf numFmtId="0" fontId="5" fillId="0" borderId="59" xfId="4" applyNumberFormat="1" applyFont="1" applyFill="1" applyBorder="1" applyAlignment="1" applyProtection="1">
      <alignment horizontal="center" vertical="center"/>
    </xf>
    <xf numFmtId="0" fontId="5" fillId="0" borderId="57" xfId="4" applyNumberFormat="1" applyFont="1" applyFill="1" applyBorder="1" applyAlignment="1" applyProtection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5" fillId="0" borderId="13" xfId="7" applyFont="1" applyFill="1" applyBorder="1" applyAlignment="1" applyProtection="1">
      <alignment horizontal="center" vertical="center"/>
    </xf>
    <xf numFmtId="0" fontId="4" fillId="2" borderId="16" xfId="0" applyFont="1" applyFill="1" applyBorder="1"/>
    <xf numFmtId="0" fontId="4" fillId="0" borderId="16" xfId="12" applyFont="1" applyFill="1" applyBorder="1" applyAlignment="1" applyProtection="1">
      <alignment horizontal="center" vertical="center"/>
    </xf>
    <xf numFmtId="0" fontId="5" fillId="0" borderId="17" xfId="7" applyFont="1" applyFill="1" applyBorder="1" applyAlignment="1" applyProtection="1">
      <alignment horizontal="center" vertical="center"/>
    </xf>
    <xf numFmtId="0" fontId="4" fillId="3" borderId="16" xfId="0" applyFont="1" applyFill="1" applyBorder="1"/>
    <xf numFmtId="0" fontId="4" fillId="0" borderId="17" xfId="0" applyFont="1" applyFill="1" applyBorder="1"/>
    <xf numFmtId="0" fontId="4" fillId="0" borderId="8" xfId="12" applyFont="1" applyFill="1" applyBorder="1" applyAlignment="1" applyProtection="1">
      <alignment horizontal="center" vertical="center"/>
    </xf>
    <xf numFmtId="0" fontId="5" fillId="0" borderId="47" xfId="6" applyFont="1" applyFill="1" applyBorder="1" applyAlignment="1" applyProtection="1">
      <alignment horizontal="center" vertical="center"/>
    </xf>
    <xf numFmtId="0" fontId="5" fillId="0" borderId="61" xfId="6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3" fillId="0" borderId="79" xfId="7" applyFont="1" applyFill="1" applyBorder="1" applyAlignment="1" applyProtection="1">
      <alignment horizontal="center" vertical="center"/>
    </xf>
    <xf numFmtId="0" fontId="3" fillId="0" borderId="80" xfId="7" applyFont="1" applyFill="1" applyBorder="1" applyAlignment="1" applyProtection="1">
      <alignment horizontal="center" vertical="center" wrapText="1"/>
    </xf>
    <xf numFmtId="0" fontId="3" fillId="0" borderId="80" xfId="4" applyFont="1" applyFill="1" applyBorder="1" applyAlignment="1" applyProtection="1">
      <alignment horizontal="center" vertical="center"/>
    </xf>
    <xf numFmtId="0" fontId="3" fillId="0" borderId="80" xfId="7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4" fillId="0" borderId="16" xfId="0" applyFont="1" applyFill="1" applyBorder="1"/>
    <xf numFmtId="0" fontId="5" fillId="0" borderId="13" xfId="8" applyFont="1" applyFill="1" applyBorder="1" applyAlignment="1" applyProtection="1">
      <alignment horizontal="center" vertical="center"/>
    </xf>
    <xf numFmtId="0" fontId="4" fillId="0" borderId="8" xfId="12" applyFont="1" applyFill="1" applyBorder="1" applyAlignment="1" applyProtection="1">
      <alignment horizontal="lef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1" fontId="5" fillId="0" borderId="26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 applyProtection="1">
      <alignment horizontal="center" vertical="center"/>
    </xf>
    <xf numFmtId="0" fontId="3" fillId="0" borderId="82" xfId="4" applyFont="1" applyFill="1" applyBorder="1" applyAlignment="1" applyProtection="1">
      <alignment horizontal="center" vertical="center"/>
    </xf>
    <xf numFmtId="0" fontId="5" fillId="0" borderId="37" xfId="4" applyFont="1" applyFill="1" applyBorder="1" applyAlignment="1" applyProtection="1">
      <alignment horizontal="center" vertical="center"/>
    </xf>
    <xf numFmtId="0" fontId="5" fillId="0" borderId="64" xfId="4" applyFont="1" applyFill="1" applyBorder="1" applyAlignment="1" applyProtection="1">
      <alignment horizontal="center" vertical="center"/>
    </xf>
    <xf numFmtId="0" fontId="5" fillId="0" borderId="26" xfId="8" applyFont="1" applyFill="1" applyBorder="1" applyAlignment="1" applyProtection="1">
      <alignment horizontal="center" vertical="center"/>
    </xf>
    <xf numFmtId="0" fontId="5" fillId="0" borderId="26" xfId="5" applyFont="1" applyFill="1" applyBorder="1" applyAlignment="1" applyProtection="1">
      <alignment horizontal="center" vertical="center"/>
    </xf>
    <xf numFmtId="0" fontId="5" fillId="0" borderId="26" xfId="10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0" fontId="12" fillId="0" borderId="0" xfId="0" applyFont="1" applyFill="1"/>
    <xf numFmtId="0" fontId="7" fillId="0" borderId="84" xfId="0" applyFont="1" applyBorder="1"/>
    <xf numFmtId="0" fontId="13" fillId="0" borderId="0" xfId="0" applyFont="1" applyFill="1"/>
    <xf numFmtId="0" fontId="7" fillId="0" borderId="84" xfId="0" applyFont="1" applyFill="1" applyBorder="1"/>
    <xf numFmtId="0" fontId="5" fillId="0" borderId="31" xfId="7" applyNumberFormat="1" applyFont="1" applyFill="1" applyBorder="1" applyAlignment="1" applyProtection="1">
      <alignment horizontal="center" vertical="center"/>
    </xf>
    <xf numFmtId="0" fontId="5" fillId="0" borderId="32" xfId="4" applyNumberFormat="1" applyFont="1" applyFill="1" applyBorder="1" applyAlignment="1" applyProtection="1">
      <alignment horizontal="center" vertical="center"/>
    </xf>
    <xf numFmtId="0" fontId="5" fillId="0" borderId="5" xfId="6" applyNumberFormat="1" applyFont="1" applyFill="1" applyBorder="1" applyAlignment="1" applyProtection="1">
      <alignment horizontal="center" vertical="center"/>
    </xf>
    <xf numFmtId="0" fontId="5" fillId="4" borderId="5" xfId="7" applyNumberFormat="1" applyFont="1" applyFill="1" applyBorder="1" applyAlignment="1" applyProtection="1">
      <alignment horizontal="center" vertical="center"/>
    </xf>
    <xf numFmtId="0" fontId="5" fillId="0" borderId="33" xfId="7" applyNumberFormat="1" applyFont="1" applyFill="1" applyBorder="1" applyAlignment="1" applyProtection="1">
      <alignment horizontal="center" vertical="center"/>
    </xf>
    <xf numFmtId="0" fontId="5" fillId="0" borderId="85" xfId="7" applyNumberFormat="1" applyFont="1" applyFill="1" applyBorder="1" applyAlignment="1" applyProtection="1">
      <alignment horizontal="center" vertical="center"/>
    </xf>
    <xf numFmtId="0" fontId="5" fillId="0" borderId="86" xfId="6" applyNumberFormat="1" applyFont="1" applyFill="1" applyBorder="1" applyAlignment="1" applyProtection="1">
      <alignment horizontal="center" vertical="center"/>
    </xf>
    <xf numFmtId="0" fontId="5" fillId="0" borderId="86" xfId="4" applyNumberFormat="1" applyFont="1" applyFill="1" applyBorder="1" applyAlignment="1" applyProtection="1">
      <alignment horizontal="center" vertical="center"/>
    </xf>
    <xf numFmtId="0" fontId="5" fillId="0" borderId="86" xfId="7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/>
    <xf numFmtId="0" fontId="5" fillId="0" borderId="14" xfId="10" applyNumberFormat="1" applyFont="1" applyFill="1" applyBorder="1" applyAlignment="1" applyProtection="1">
      <alignment horizontal="center" vertical="center"/>
    </xf>
    <xf numFmtId="0" fontId="5" fillId="0" borderId="50" xfId="4" applyNumberFormat="1" applyFont="1" applyFill="1" applyBorder="1" applyAlignment="1" applyProtection="1">
      <alignment horizontal="center" vertical="center"/>
    </xf>
    <xf numFmtId="0" fontId="5" fillId="0" borderId="13" xfId="6" applyNumberFormat="1" applyFont="1" applyFill="1" applyBorder="1" applyAlignment="1" applyProtection="1">
      <alignment horizontal="center" vertical="center"/>
    </xf>
    <xf numFmtId="0" fontId="5" fillId="0" borderId="54" xfId="3" applyNumberFormat="1" applyFont="1" applyFill="1" applyBorder="1" applyAlignment="1" applyProtection="1">
      <alignment horizontal="center" vertical="center"/>
    </xf>
    <xf numFmtId="0" fontId="5" fillId="0" borderId="42" xfId="3" applyNumberFormat="1" applyFont="1" applyFill="1" applyBorder="1" applyAlignment="1" applyProtection="1">
      <alignment horizontal="center" vertical="center"/>
    </xf>
    <xf numFmtId="0" fontId="5" fillId="4" borderId="42" xfId="4" applyNumberFormat="1" applyFont="1" applyFill="1" applyBorder="1" applyAlignment="1" applyProtection="1">
      <alignment horizontal="center" vertical="center"/>
    </xf>
    <xf numFmtId="0" fontId="5" fillId="4" borderId="64" xfId="4" applyNumberFormat="1" applyFont="1" applyFill="1" applyBorder="1" applyAlignment="1" applyProtection="1">
      <alignment horizontal="center" vertical="center"/>
    </xf>
    <xf numFmtId="0" fontId="4" fillId="0" borderId="87" xfId="0" applyFont="1" applyFill="1" applyBorder="1" applyAlignment="1"/>
    <xf numFmtId="0" fontId="5" fillId="0" borderId="49" xfId="4" applyNumberFormat="1" applyFont="1" applyFill="1" applyBorder="1" applyAlignment="1" applyProtection="1">
      <alignment horizontal="center" vertical="center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5" fillId="0" borderId="88" xfId="4" applyNumberFormat="1" applyFont="1" applyFill="1" applyBorder="1" applyAlignment="1" applyProtection="1">
      <alignment horizontal="center" vertical="center"/>
    </xf>
    <xf numFmtId="0" fontId="5" fillId="0" borderId="89" xfId="6" applyNumberFormat="1" applyFont="1" applyFill="1" applyBorder="1" applyAlignment="1" applyProtection="1">
      <alignment horizontal="center" vertical="center"/>
    </xf>
    <xf numFmtId="0" fontId="5" fillId="0" borderId="22" xfId="12" applyNumberFormat="1" applyFont="1" applyFill="1" applyBorder="1" applyAlignment="1" applyProtection="1">
      <alignment horizontal="center" vertical="center"/>
    </xf>
    <xf numFmtId="164" fontId="5" fillId="0" borderId="14" xfId="2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Alignment="1"/>
    <xf numFmtId="0" fontId="7" fillId="0" borderId="0" xfId="0" applyFont="1" applyFill="1" applyAlignment="1">
      <alignment horizontal="right"/>
    </xf>
    <xf numFmtId="0" fontId="4" fillId="3" borderId="16" xfId="12" applyFont="1" applyFill="1" applyBorder="1" applyAlignment="1" applyProtection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5" fillId="0" borderId="17" xfId="8" applyFont="1" applyFill="1" applyBorder="1" applyAlignment="1" applyProtection="1">
      <alignment horizontal="center" vertical="center"/>
    </xf>
    <xf numFmtId="0" fontId="3" fillId="0" borderId="94" xfId="4" applyFont="1" applyFill="1" applyBorder="1" applyAlignment="1" applyProtection="1">
      <alignment horizontal="center" vertical="center"/>
    </xf>
    <xf numFmtId="0" fontId="3" fillId="0" borderId="95" xfId="6" applyFont="1" applyFill="1" applyBorder="1" applyAlignment="1" applyProtection="1">
      <alignment horizontal="center" vertical="center"/>
    </xf>
    <xf numFmtId="0" fontId="3" fillId="0" borderId="80" xfId="3" applyFont="1" applyFill="1" applyBorder="1" applyAlignment="1" applyProtection="1">
      <alignment horizontal="center" vertical="center"/>
    </xf>
    <xf numFmtId="0" fontId="3" fillId="0" borderId="80" xfId="6" applyFont="1" applyFill="1" applyBorder="1" applyAlignment="1" applyProtection="1">
      <alignment horizontal="center" vertical="center"/>
    </xf>
    <xf numFmtId="0" fontId="3" fillId="0" borderId="94" xfId="3" applyFont="1" applyFill="1" applyBorder="1" applyAlignment="1" applyProtection="1">
      <alignment horizontal="center" vertical="center"/>
    </xf>
    <xf numFmtId="0" fontId="5" fillId="0" borderId="96" xfId="4" applyFont="1" applyFill="1" applyBorder="1" applyAlignment="1" applyProtection="1">
      <alignment horizontal="center" vertical="center"/>
    </xf>
    <xf numFmtId="0" fontId="5" fillId="0" borderId="96" xfId="7" applyFont="1" applyFill="1" applyBorder="1" applyAlignment="1" applyProtection="1">
      <alignment horizontal="center" vertical="center"/>
    </xf>
    <xf numFmtId="0" fontId="5" fillId="0" borderId="96" xfId="3" applyFont="1" applyFill="1" applyBorder="1" applyAlignment="1" applyProtection="1">
      <alignment horizontal="center" vertical="center"/>
    </xf>
    <xf numFmtId="0" fontId="5" fillId="0" borderId="96" xfId="6" applyFont="1" applyFill="1" applyBorder="1" applyAlignment="1" applyProtection="1">
      <alignment horizontal="center" vertical="center"/>
    </xf>
    <xf numFmtId="0" fontId="5" fillId="0" borderId="73" xfId="6" applyFont="1" applyFill="1" applyBorder="1" applyAlignment="1" applyProtection="1">
      <alignment horizontal="center" vertical="center"/>
    </xf>
    <xf numFmtId="0" fontId="5" fillId="0" borderId="74" xfId="6" applyFont="1" applyFill="1" applyBorder="1" applyAlignment="1" applyProtection="1">
      <alignment horizontal="center" vertical="center"/>
    </xf>
    <xf numFmtId="0" fontId="5" fillId="0" borderId="75" xfId="6" applyFont="1" applyFill="1" applyBorder="1" applyAlignment="1" applyProtection="1">
      <alignment horizontal="center" vertical="center"/>
    </xf>
    <xf numFmtId="0" fontId="3" fillId="0" borderId="95" xfId="8" applyFont="1" applyFill="1" applyBorder="1" applyAlignment="1" applyProtection="1">
      <alignment horizontal="center" vertical="center"/>
    </xf>
    <xf numFmtId="0" fontId="3" fillId="0" borderId="80" xfId="5" applyFont="1" applyFill="1" applyBorder="1" applyAlignment="1" applyProtection="1">
      <alignment horizontal="center" vertical="center"/>
    </xf>
    <xf numFmtId="0" fontId="3" fillId="0" borderId="80" xfId="8" applyFont="1" applyFill="1" applyBorder="1" applyAlignment="1" applyProtection="1">
      <alignment horizontal="center" vertical="center"/>
    </xf>
    <xf numFmtId="0" fontId="3" fillId="0" borderId="82" xfId="5" applyFont="1" applyFill="1" applyBorder="1" applyAlignment="1" applyProtection="1">
      <alignment horizontal="center" vertical="center"/>
    </xf>
    <xf numFmtId="0" fontId="5" fillId="0" borderId="16" xfId="12" applyFont="1" applyFill="1" applyBorder="1" applyAlignment="1" applyProtection="1">
      <alignment horizontal="center" vertical="center"/>
    </xf>
    <xf numFmtId="1" fontId="5" fillId="0" borderId="13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/>
    <xf numFmtId="0" fontId="7" fillId="0" borderId="19" xfId="0" applyFont="1" applyFill="1" applyBorder="1"/>
    <xf numFmtId="0" fontId="5" fillId="0" borderId="97" xfId="7" applyNumberFormat="1" applyFont="1" applyFill="1" applyBorder="1" applyAlignment="1" applyProtection="1">
      <alignment horizontal="center" vertical="center"/>
    </xf>
    <xf numFmtId="0" fontId="5" fillId="0" borderId="98" xfId="7" applyNumberFormat="1" applyFont="1" applyFill="1" applyBorder="1" applyAlignment="1" applyProtection="1">
      <alignment horizontal="center" vertical="center"/>
    </xf>
    <xf numFmtId="0" fontId="5" fillId="0" borderId="98" xfId="4" applyNumberFormat="1" applyFont="1" applyFill="1" applyBorder="1" applyAlignment="1" applyProtection="1">
      <alignment horizontal="center" vertical="center"/>
    </xf>
    <xf numFmtId="0" fontId="5" fillId="0" borderId="96" xfId="7" applyNumberFormat="1" applyFont="1" applyFill="1" applyBorder="1" applyAlignment="1" applyProtection="1">
      <alignment horizontal="center" vertical="center"/>
    </xf>
    <xf numFmtId="0" fontId="5" fillId="0" borderId="96" xfId="4" applyNumberFormat="1" applyFont="1" applyFill="1" applyBorder="1" applyAlignment="1" applyProtection="1">
      <alignment horizontal="center" vertical="center"/>
    </xf>
    <xf numFmtId="0" fontId="5" fillId="0" borderId="96" xfId="3" applyNumberFormat="1" applyFont="1" applyFill="1" applyBorder="1" applyAlignment="1" applyProtection="1">
      <alignment horizontal="center" vertical="center"/>
    </xf>
    <xf numFmtId="0" fontId="5" fillId="0" borderId="96" xfId="6" applyNumberFormat="1" applyFont="1" applyFill="1" applyBorder="1" applyAlignment="1" applyProtection="1">
      <alignment horizontal="center" vertical="center"/>
    </xf>
    <xf numFmtId="0" fontId="5" fillId="4" borderId="33" xfId="7" applyNumberFormat="1" applyFont="1" applyFill="1" applyBorder="1" applyAlignment="1" applyProtection="1">
      <alignment horizontal="center" vertical="center"/>
    </xf>
    <xf numFmtId="0" fontId="5" fillId="4" borderId="96" xfId="6" applyNumberFormat="1" applyFont="1" applyFill="1" applyBorder="1" applyAlignment="1" applyProtection="1">
      <alignment horizontal="center" vertical="center"/>
    </xf>
    <xf numFmtId="0" fontId="5" fillId="4" borderId="96" xfId="4" applyNumberFormat="1" applyFont="1" applyFill="1" applyBorder="1" applyAlignment="1" applyProtection="1">
      <alignment horizontal="center" vertical="center"/>
    </xf>
    <xf numFmtId="0" fontId="5" fillId="4" borderId="96" xfId="7" applyNumberFormat="1" applyFont="1" applyFill="1" applyBorder="1" applyAlignment="1" applyProtection="1">
      <alignment horizontal="center" vertical="center"/>
    </xf>
    <xf numFmtId="0" fontId="7" fillId="0" borderId="96" xfId="0" applyFont="1" applyFill="1" applyBorder="1" applyAlignment="1"/>
    <xf numFmtId="0" fontId="5" fillId="0" borderId="27" xfId="7" applyNumberFormat="1" applyFont="1" applyFill="1" applyBorder="1" applyAlignment="1" applyProtection="1">
      <alignment horizontal="center" vertical="center"/>
    </xf>
    <xf numFmtId="0" fontId="5" fillId="0" borderId="99" xfId="7" applyNumberFormat="1" applyFont="1" applyFill="1" applyBorder="1" applyAlignment="1" applyProtection="1">
      <alignment horizontal="center" vertical="center"/>
    </xf>
    <xf numFmtId="0" fontId="5" fillId="0" borderId="9" xfId="7" applyNumberFormat="1" applyFont="1" applyFill="1" applyBorder="1" applyAlignment="1" applyProtection="1">
      <alignment horizontal="center" vertical="center"/>
    </xf>
    <xf numFmtId="0" fontId="5" fillId="0" borderId="36" xfId="6" applyNumberFormat="1" applyFont="1" applyFill="1" applyBorder="1" applyAlignment="1" applyProtection="1">
      <alignment horizontal="center" vertical="center"/>
    </xf>
    <xf numFmtId="0" fontId="4" fillId="0" borderId="16" xfId="12" applyFont="1" applyFill="1" applyBorder="1" applyAlignment="1" applyProtection="1">
      <alignment horizontal="left" vertical="center" wrapText="1"/>
    </xf>
    <xf numFmtId="0" fontId="4" fillId="0" borderId="15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12" applyNumberFormat="1" applyFont="1" applyFill="1" applyBorder="1" applyAlignment="1" applyProtection="1">
      <alignment horizontal="center" vertical="center"/>
    </xf>
    <xf numFmtId="0" fontId="5" fillId="0" borderId="102" xfId="4" applyNumberFormat="1" applyFont="1" applyFill="1" applyBorder="1" applyAlignment="1" applyProtection="1">
      <alignment horizontal="center" vertical="center"/>
    </xf>
    <xf numFmtId="0" fontId="5" fillId="0" borderId="103" xfId="7" applyNumberFormat="1" applyFont="1" applyFill="1" applyBorder="1" applyAlignment="1" applyProtection="1">
      <alignment horizontal="center" vertical="center"/>
    </xf>
    <xf numFmtId="0" fontId="5" fillId="0" borderId="103" xfId="3" applyNumberFormat="1" applyFont="1" applyFill="1" applyBorder="1" applyAlignment="1" applyProtection="1">
      <alignment horizontal="center" vertical="center"/>
    </xf>
    <xf numFmtId="0" fontId="5" fillId="0" borderId="103" xfId="6" applyNumberFormat="1" applyFont="1" applyFill="1" applyBorder="1" applyAlignment="1" applyProtection="1">
      <alignment horizontal="center" vertical="center"/>
    </xf>
    <xf numFmtId="0" fontId="5" fillId="0" borderId="52" xfId="4" applyNumberFormat="1" applyFont="1" applyFill="1" applyBorder="1" applyAlignment="1" applyProtection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5" fillId="4" borderId="52" xfId="4" applyNumberFormat="1" applyFont="1" applyFill="1" applyBorder="1" applyAlignment="1" applyProtection="1">
      <alignment horizontal="center" vertical="center"/>
    </xf>
    <xf numFmtId="0" fontId="7" fillId="0" borderId="87" xfId="0" applyFont="1" applyFill="1" applyBorder="1" applyAlignment="1"/>
    <xf numFmtId="0" fontId="5" fillId="0" borderId="27" xfId="6" applyNumberFormat="1" applyFont="1" applyFill="1" applyBorder="1" applyAlignment="1" applyProtection="1">
      <alignment horizontal="center" vertical="center"/>
    </xf>
    <xf numFmtId="0" fontId="5" fillId="0" borderId="49" xfId="3" applyNumberFormat="1" applyFont="1" applyFill="1" applyBorder="1" applyAlignment="1" applyProtection="1">
      <alignment horizontal="center" vertical="center"/>
    </xf>
    <xf numFmtId="0" fontId="5" fillId="0" borderId="43" xfId="4" applyNumberFormat="1" applyFont="1" applyFill="1" applyBorder="1" applyAlignment="1" applyProtection="1">
      <alignment horizontal="center" vertical="center"/>
    </xf>
    <xf numFmtId="0" fontId="5" fillId="0" borderId="9" xfId="6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0" fontId="5" fillId="0" borderId="43" xfId="3" applyNumberFormat="1" applyFont="1" applyFill="1" applyBorder="1" applyAlignment="1" applyProtection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12" applyNumberFormat="1" applyFont="1" applyFill="1" applyBorder="1" applyAlignment="1" applyProtection="1">
      <alignment vertical="center"/>
    </xf>
    <xf numFmtId="0" fontId="7" fillId="4" borderId="0" xfId="0" applyFont="1" applyFill="1" applyBorder="1" applyAlignment="1">
      <alignment horizontal="right"/>
    </xf>
    <xf numFmtId="0" fontId="12" fillId="4" borderId="0" xfId="0" applyFont="1" applyFill="1" applyBorder="1"/>
    <xf numFmtId="0" fontId="7" fillId="4" borderId="0" xfId="0" applyFont="1" applyFill="1" applyBorder="1"/>
    <xf numFmtId="0" fontId="3" fillId="0" borderId="84" xfId="7" applyFont="1" applyFill="1" applyBorder="1" applyAlignment="1" applyProtection="1">
      <alignment horizontal="center" vertical="center"/>
    </xf>
    <xf numFmtId="0" fontId="3" fillId="0" borderId="84" xfId="7" applyFont="1" applyFill="1" applyBorder="1" applyAlignment="1" applyProtection="1">
      <alignment horizontal="center" vertical="center" wrapText="1"/>
    </xf>
    <xf numFmtId="0" fontId="3" fillId="0" borderId="84" xfId="4" applyFont="1" applyFill="1" applyBorder="1" applyAlignment="1" applyProtection="1">
      <alignment horizontal="center" vertical="center"/>
    </xf>
    <xf numFmtId="0" fontId="7" fillId="0" borderId="17" xfId="0" applyFont="1" applyFill="1" applyBorder="1"/>
    <xf numFmtId="0" fontId="7" fillId="0" borderId="18" xfId="0" applyFont="1" applyFill="1" applyBorder="1"/>
    <xf numFmtId="0" fontId="14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2" fillId="0" borderId="25" xfId="10" applyFont="1" applyFill="1" applyBorder="1" applyAlignment="1" applyProtection="1">
      <alignment horizontal="center" vertical="center"/>
    </xf>
    <xf numFmtId="0" fontId="3" fillId="0" borderId="84" xfId="6" applyFont="1" applyFill="1" applyBorder="1" applyAlignment="1" applyProtection="1">
      <alignment horizontal="center" vertical="center"/>
    </xf>
    <xf numFmtId="0" fontId="3" fillId="0" borderId="84" xfId="3" applyFont="1" applyFill="1" applyBorder="1" applyAlignment="1" applyProtection="1">
      <alignment horizontal="center" vertical="center"/>
    </xf>
    <xf numFmtId="0" fontId="5" fillId="0" borderId="73" xfId="6" applyFont="1" applyFill="1" applyBorder="1" applyAlignment="1" applyProtection="1">
      <alignment vertical="center"/>
    </xf>
    <xf numFmtId="0" fontId="5" fillId="0" borderId="74" xfId="6" applyFont="1" applyFill="1" applyBorder="1" applyAlignment="1" applyProtection="1">
      <alignment vertical="center"/>
    </xf>
    <xf numFmtId="0" fontId="5" fillId="0" borderId="66" xfId="3" applyFont="1" applyFill="1" applyBorder="1" applyAlignment="1" applyProtection="1">
      <alignment horizontal="center" vertical="center"/>
    </xf>
    <xf numFmtId="0" fontId="5" fillId="0" borderId="75" xfId="6" applyFont="1" applyFill="1" applyBorder="1" applyAlignment="1" applyProtection="1">
      <alignment vertical="center"/>
    </xf>
    <xf numFmtId="0" fontId="3" fillId="0" borderId="84" xfId="8" applyFont="1" applyFill="1" applyBorder="1" applyAlignment="1" applyProtection="1">
      <alignment horizontal="center" vertical="center"/>
    </xf>
    <xf numFmtId="0" fontId="3" fillId="0" borderId="84" xfId="5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96" xfId="5" applyFont="1" applyFill="1" applyBorder="1" applyAlignment="1" applyProtection="1">
      <alignment horizontal="center" vertical="center"/>
    </xf>
    <xf numFmtId="0" fontId="5" fillId="0" borderId="96" xfId="8" applyFont="1" applyFill="1" applyBorder="1" applyAlignment="1" applyProtection="1">
      <alignment horizontal="center" vertical="center"/>
    </xf>
    <xf numFmtId="1" fontId="5" fillId="0" borderId="68" xfId="2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 textRotation="90"/>
    </xf>
    <xf numFmtId="0" fontId="7" fillId="6" borderId="15" xfId="0" applyFont="1" applyFill="1" applyBorder="1" applyAlignment="1">
      <alignment horizontal="center" vertical="center" textRotation="90"/>
    </xf>
    <xf numFmtId="0" fontId="7" fillId="6" borderId="19" xfId="0" applyFont="1" applyFill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15" xfId="0" applyFont="1" applyFill="1" applyBorder="1" applyAlignment="1">
      <alignment horizontal="center" vertical="center" textRotation="90"/>
    </xf>
    <xf numFmtId="0" fontId="7" fillId="7" borderId="19" xfId="0" applyFont="1" applyFill="1" applyBorder="1" applyAlignment="1">
      <alignment horizontal="center" vertical="center" textRotation="90"/>
    </xf>
    <xf numFmtId="0" fontId="7" fillId="8" borderId="1" xfId="0" applyFont="1" applyFill="1" applyBorder="1" applyAlignment="1">
      <alignment horizontal="center" vertical="center" textRotation="90"/>
    </xf>
    <xf numFmtId="0" fontId="7" fillId="8" borderId="15" xfId="0" applyFont="1" applyFill="1" applyBorder="1" applyAlignment="1">
      <alignment horizontal="center" vertical="center" textRotation="90"/>
    </xf>
    <xf numFmtId="0" fontId="7" fillId="8" borderId="19" xfId="0" applyFont="1" applyFill="1" applyBorder="1" applyAlignment="1">
      <alignment horizontal="center" vertical="center" textRotation="9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4" xfId="9" applyFont="1" applyFill="1" applyBorder="1" applyAlignment="1" applyProtection="1">
      <alignment horizontal="center" vertical="center"/>
    </xf>
    <xf numFmtId="0" fontId="2" fillId="0" borderId="8" xfId="9" applyFont="1" applyFill="1" applyBorder="1" applyAlignment="1" applyProtection="1">
      <alignment horizontal="center" vertical="center"/>
    </xf>
    <xf numFmtId="0" fontId="3" fillId="0" borderId="109" xfId="8" applyFont="1" applyFill="1" applyBorder="1" applyAlignment="1" applyProtection="1">
      <alignment horizontal="center" vertical="center"/>
    </xf>
    <xf numFmtId="0" fontId="3" fillId="0" borderId="113" xfId="8" applyFont="1" applyFill="1" applyBorder="1" applyAlignment="1" applyProtection="1">
      <alignment horizontal="center" vertical="center"/>
    </xf>
    <xf numFmtId="0" fontId="3" fillId="0" borderId="58" xfId="8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3" fillId="0" borderId="108" xfId="7" applyFont="1" applyFill="1" applyBorder="1" applyAlignment="1" applyProtection="1">
      <alignment horizontal="center" vertical="center"/>
    </xf>
    <xf numFmtId="0" fontId="3" fillId="0" borderId="24" xfId="7" applyFont="1" applyFill="1" applyBorder="1" applyAlignment="1" applyProtection="1">
      <alignment horizontal="center" vertical="center"/>
    </xf>
    <xf numFmtId="0" fontId="3" fillId="0" borderId="114" xfId="7" applyFont="1" applyFill="1" applyBorder="1" applyAlignment="1" applyProtection="1">
      <alignment horizontal="center" vertical="center"/>
    </xf>
    <xf numFmtId="0" fontId="3" fillId="0" borderId="25" xfId="7" applyFont="1" applyFill="1" applyBorder="1" applyAlignment="1" applyProtection="1">
      <alignment horizontal="center" vertical="center"/>
    </xf>
    <xf numFmtId="0" fontId="3" fillId="0" borderId="111" xfId="7" applyFont="1" applyFill="1" applyBorder="1" applyAlignment="1" applyProtection="1">
      <alignment horizontal="center" vertical="center"/>
    </xf>
    <xf numFmtId="0" fontId="3" fillId="0" borderId="112" xfId="7" applyFont="1" applyFill="1" applyBorder="1" applyAlignment="1" applyProtection="1">
      <alignment horizontal="center" vertical="center"/>
    </xf>
    <xf numFmtId="0" fontId="3" fillId="0" borderId="109" xfId="7" applyFont="1" applyFill="1" applyBorder="1" applyAlignment="1" applyProtection="1">
      <alignment horizontal="center" vertical="center"/>
    </xf>
    <xf numFmtId="0" fontId="3" fillId="0" borderId="113" xfId="7" applyFont="1" applyFill="1" applyBorder="1" applyAlignment="1" applyProtection="1">
      <alignment horizontal="center" vertical="center"/>
    </xf>
    <xf numFmtId="0" fontId="3" fillId="0" borderId="58" xfId="7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 applyProtection="1">
      <alignment horizontal="center" vertical="center" wrapText="1"/>
    </xf>
    <xf numFmtId="0" fontId="2" fillId="0" borderId="4" xfId="9" applyFont="1" applyFill="1" applyBorder="1" applyAlignment="1" applyProtection="1">
      <alignment horizontal="center" vertical="center" wrapText="1"/>
    </xf>
    <xf numFmtId="0" fontId="2" fillId="0" borderId="8" xfId="9" applyFont="1" applyFill="1" applyBorder="1" applyAlignment="1" applyProtection="1">
      <alignment horizontal="center" vertical="center" wrapText="1"/>
    </xf>
    <xf numFmtId="0" fontId="2" fillId="0" borderId="76" xfId="9" applyFont="1" applyFill="1" applyBorder="1" applyAlignment="1" applyProtection="1">
      <alignment horizontal="center" vertical="center" wrapText="1"/>
    </xf>
    <xf numFmtId="0" fontId="2" fillId="0" borderId="34" xfId="9" applyFont="1" applyFill="1" applyBorder="1" applyAlignment="1" applyProtection="1">
      <alignment horizontal="center" vertical="center" wrapText="1"/>
    </xf>
    <xf numFmtId="0" fontId="2" fillId="0" borderId="38" xfId="9" applyFont="1" applyFill="1" applyBorder="1" applyAlignment="1" applyProtection="1">
      <alignment horizontal="center" vertical="center" wrapText="1"/>
    </xf>
    <xf numFmtId="0" fontId="2" fillId="0" borderId="12" xfId="9" applyFont="1" applyFill="1" applyBorder="1" applyAlignment="1" applyProtection="1">
      <alignment horizontal="center" vertical="center" wrapText="1"/>
    </xf>
    <xf numFmtId="0" fontId="2" fillId="0" borderId="52" xfId="9" applyFont="1" applyFill="1" applyBorder="1" applyAlignment="1" applyProtection="1">
      <alignment horizontal="center" vertical="center" wrapText="1"/>
    </xf>
    <xf numFmtId="0" fontId="2" fillId="0" borderId="56" xfId="9" applyFont="1" applyFill="1" applyBorder="1" applyAlignment="1" applyProtection="1">
      <alignment horizontal="center" vertical="center" wrapText="1"/>
    </xf>
    <xf numFmtId="0" fontId="2" fillId="0" borderId="16" xfId="9" applyFont="1" applyFill="1" applyBorder="1" applyAlignment="1" applyProtection="1">
      <alignment horizontal="center" vertical="center" wrapText="1"/>
    </xf>
    <xf numFmtId="0" fontId="3" fillId="0" borderId="25" xfId="6" applyFont="1" applyFill="1" applyBorder="1" applyAlignment="1" applyProtection="1">
      <alignment horizontal="center" vertical="center"/>
    </xf>
    <xf numFmtId="0" fontId="3" fillId="0" borderId="111" xfId="6" applyFont="1" applyFill="1" applyBorder="1" applyAlignment="1" applyProtection="1">
      <alignment horizontal="center" vertical="center"/>
    </xf>
    <xf numFmtId="0" fontId="3" fillId="0" borderId="112" xfId="6" applyFont="1" applyFill="1" applyBorder="1" applyAlignment="1" applyProtection="1">
      <alignment horizontal="center" vertical="center"/>
    </xf>
    <xf numFmtId="0" fontId="3" fillId="0" borderId="109" xfId="6" applyFont="1" applyFill="1" applyBorder="1" applyAlignment="1" applyProtection="1">
      <alignment horizontal="center" vertical="center"/>
    </xf>
    <xf numFmtId="0" fontId="3" fillId="0" borderId="113" xfId="6" applyFont="1" applyFill="1" applyBorder="1" applyAlignment="1" applyProtection="1">
      <alignment horizontal="center" vertical="center"/>
    </xf>
    <xf numFmtId="0" fontId="3" fillId="0" borderId="58" xfId="6" applyFont="1" applyFill="1" applyBorder="1" applyAlignment="1" applyProtection="1">
      <alignment horizontal="center" vertical="center"/>
    </xf>
    <xf numFmtId="0" fontId="3" fillId="0" borderId="25" xfId="8" applyFont="1" applyFill="1" applyBorder="1" applyAlignment="1" applyProtection="1">
      <alignment horizontal="center" vertical="center"/>
    </xf>
    <xf numFmtId="0" fontId="3" fillId="0" borderId="111" xfId="8" applyFont="1" applyFill="1" applyBorder="1" applyAlignment="1" applyProtection="1">
      <alignment horizontal="center" vertical="center"/>
    </xf>
    <xf numFmtId="0" fontId="3" fillId="0" borderId="112" xfId="8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110" xfId="7" applyFont="1" applyFill="1" applyBorder="1" applyAlignment="1" applyProtection="1">
      <alignment horizontal="center" vertical="center"/>
    </xf>
    <xf numFmtId="0" fontId="3" fillId="0" borderId="110" xfId="6" applyFont="1" applyFill="1" applyBorder="1" applyAlignment="1" applyProtection="1">
      <alignment horizontal="center" vertical="center"/>
    </xf>
    <xf numFmtId="0" fontId="3" fillId="0" borderId="110" xfId="8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5" xfId="0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0" fillId="5" borderId="15" xfId="0" applyFill="1" applyBorder="1" applyAlignment="1">
      <alignment horizontal="center" vertical="center" textRotation="90"/>
    </xf>
    <xf numFmtId="0" fontId="0" fillId="5" borderId="19" xfId="0" applyFill="1" applyBorder="1" applyAlignment="1">
      <alignment horizontal="center" vertical="center" textRotation="90"/>
    </xf>
    <xf numFmtId="0" fontId="5" fillId="0" borderId="22" xfId="12" applyNumberFormat="1" applyFont="1" applyFill="1" applyBorder="1" applyAlignment="1" applyProtection="1">
      <alignment horizontal="left" vertical="center"/>
    </xf>
    <xf numFmtId="0" fontId="5" fillId="0" borderId="23" xfId="12" applyNumberFormat="1" applyFont="1" applyFill="1" applyBorder="1" applyAlignment="1" applyProtection="1">
      <alignment horizontal="left" vertical="center"/>
    </xf>
    <xf numFmtId="0" fontId="3" fillId="0" borderId="2" xfId="7" applyNumberFormat="1" applyFont="1" applyFill="1" applyBorder="1" applyAlignment="1" applyProtection="1">
      <alignment horizontal="center"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41" xfId="7" applyNumberFormat="1" applyFont="1" applyFill="1" applyBorder="1" applyAlignment="1" applyProtection="1">
      <alignment horizontal="center" vertical="center"/>
    </xf>
    <xf numFmtId="0" fontId="3" fillId="0" borderId="5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 applyProtection="1">
      <alignment horizontal="center" vertical="center"/>
    </xf>
    <xf numFmtId="0" fontId="3" fillId="0" borderId="42" xfId="7" applyNumberFormat="1" applyFont="1" applyFill="1" applyBorder="1" applyAlignment="1" applyProtection="1">
      <alignment horizontal="center" vertical="center"/>
    </xf>
    <xf numFmtId="0" fontId="5" fillId="0" borderId="67" xfId="12" applyNumberFormat="1" applyFont="1" applyFill="1" applyBorder="1" applyAlignment="1" applyProtection="1">
      <alignment horizontal="left" vertical="center"/>
    </xf>
    <xf numFmtId="0" fontId="5" fillId="0" borderId="100" xfId="12" applyNumberFormat="1" applyFont="1" applyFill="1" applyBorder="1" applyAlignment="1" applyProtection="1">
      <alignment horizontal="left" vertical="center"/>
    </xf>
    <xf numFmtId="0" fontId="5" fillId="0" borderId="101" xfId="12" applyNumberFormat="1" applyFont="1" applyFill="1" applyBorder="1" applyAlignment="1" applyProtection="1">
      <alignment horizontal="left" vertical="center"/>
    </xf>
    <xf numFmtId="0" fontId="5" fillId="0" borderId="71" xfId="12" applyNumberFormat="1" applyFont="1" applyFill="1" applyBorder="1" applyAlignment="1" applyProtection="1">
      <alignment horizontal="left" vertical="center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4" xfId="9" applyNumberFormat="1" applyFont="1" applyFill="1" applyBorder="1" applyAlignment="1" applyProtection="1">
      <alignment horizontal="center" vertical="center" wrapText="1"/>
    </xf>
    <xf numFmtId="0" fontId="2" fillId="0" borderId="8" xfId="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3" fillId="0" borderId="3" xfId="6" applyNumberFormat="1" applyFont="1" applyFill="1" applyBorder="1" applyAlignment="1" applyProtection="1">
      <alignment horizontal="center" vertical="center"/>
    </xf>
    <xf numFmtId="0" fontId="3" fillId="0" borderId="41" xfId="6" applyNumberFormat="1" applyFont="1" applyFill="1" applyBorder="1" applyAlignment="1" applyProtection="1">
      <alignment horizontal="center" vertical="center"/>
    </xf>
    <xf numFmtId="0" fontId="3" fillId="0" borderId="5" xfId="6" applyNumberFormat="1" applyFont="1" applyFill="1" applyBorder="1" applyAlignment="1" applyProtection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/>
    </xf>
    <xf numFmtId="0" fontId="3" fillId="0" borderId="7" xfId="6" applyNumberFormat="1" applyFont="1" applyFill="1" applyBorder="1" applyAlignment="1" applyProtection="1">
      <alignment horizontal="center" vertical="center"/>
    </xf>
    <xf numFmtId="0" fontId="3" fillId="0" borderId="42" xfId="6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93" xfId="0" applyFont="1" applyFill="1" applyBorder="1" applyAlignment="1">
      <alignment horizontal="left" vertical="center"/>
    </xf>
    <xf numFmtId="0" fontId="5" fillId="0" borderId="9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5" xfId="0" applyFont="1" applyFill="1" applyBorder="1" applyAlignment="1">
      <alignment horizontal="center" vertical="center" textRotation="90"/>
    </xf>
    <xf numFmtId="0" fontId="7" fillId="2" borderId="19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3" borderId="15" xfId="0" applyFont="1" applyFill="1" applyBorder="1" applyAlignment="1">
      <alignment horizontal="center" vertical="center" textRotation="90"/>
    </xf>
    <xf numFmtId="0" fontId="7" fillId="3" borderId="19" xfId="0" applyFont="1" applyFill="1" applyBorder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0" fontId="3" fillId="0" borderId="7" xfId="8" applyFont="1" applyFill="1" applyBorder="1" applyAlignment="1" applyProtection="1">
      <alignment horizontal="center" vertical="center"/>
    </xf>
    <xf numFmtId="0" fontId="3" fillId="0" borderId="64" xfId="8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62" xfId="0" applyFont="1" applyFill="1" applyBorder="1" applyAlignment="1">
      <alignment horizontal="left" vertical="center"/>
    </xf>
    <xf numFmtId="0" fontId="3" fillId="0" borderId="77" xfId="7" applyFont="1" applyFill="1" applyBorder="1" applyAlignment="1" applyProtection="1">
      <alignment horizontal="center" vertical="center"/>
    </xf>
    <xf numFmtId="0" fontId="3" fillId="0" borderId="78" xfId="7" applyFont="1" applyFill="1" applyBorder="1" applyAlignment="1" applyProtection="1">
      <alignment horizontal="center" vertical="center"/>
    </xf>
    <xf numFmtId="0" fontId="3" fillId="0" borderId="17" xfId="7" applyFont="1" applyFill="1" applyBorder="1" applyAlignment="1" applyProtection="1">
      <alignment horizontal="center" vertical="center"/>
    </xf>
    <xf numFmtId="0" fontId="3" fillId="0" borderId="6" xfId="7" applyFont="1" applyFill="1" applyBorder="1" applyAlignment="1" applyProtection="1">
      <alignment horizontal="center" vertical="center"/>
    </xf>
    <xf numFmtId="0" fontId="3" fillId="0" borderId="64" xfId="7" applyFont="1" applyFill="1" applyBorder="1" applyAlignment="1" applyProtection="1">
      <alignment horizontal="center" vertical="center"/>
    </xf>
    <xf numFmtId="0" fontId="3" fillId="0" borderId="7" xfId="7" applyFont="1" applyFill="1" applyBorder="1" applyAlignment="1" applyProtection="1">
      <alignment horizontal="center" vertical="center"/>
    </xf>
    <xf numFmtId="0" fontId="3" fillId="0" borderId="6" xfId="6" applyFont="1" applyFill="1" applyBorder="1" applyAlignment="1" applyProtection="1">
      <alignment horizontal="center" vertical="center"/>
    </xf>
    <xf numFmtId="0" fontId="3" fillId="0" borderId="7" xfId="6" applyFont="1" applyFill="1" applyBorder="1" applyAlignment="1" applyProtection="1">
      <alignment horizontal="center" vertical="center"/>
    </xf>
    <xf numFmtId="0" fontId="3" fillId="0" borderId="6" xfId="8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right"/>
    </xf>
    <xf numFmtId="0" fontId="2" fillId="0" borderId="59" xfId="0" applyFont="1" applyFill="1" applyBorder="1" applyAlignment="1">
      <alignment horizontal="center"/>
    </xf>
    <xf numFmtId="0" fontId="3" fillId="0" borderId="91" xfId="7" applyFont="1" applyFill="1" applyBorder="1" applyAlignment="1" applyProtection="1">
      <alignment horizontal="center" vertical="center"/>
    </xf>
    <xf numFmtId="0" fontId="3" fillId="0" borderId="92" xfId="7" applyFont="1" applyFill="1" applyBorder="1" applyAlignment="1" applyProtection="1">
      <alignment horizontal="center" vertical="center"/>
    </xf>
    <xf numFmtId="0" fontId="3" fillId="0" borderId="92" xfId="6" applyFont="1" applyFill="1" applyBorder="1" applyAlignment="1" applyProtection="1">
      <alignment horizontal="center" vertical="center"/>
    </xf>
    <xf numFmtId="0" fontId="3" fillId="0" borderId="92" xfId="8" applyFont="1" applyFill="1" applyBorder="1" applyAlignment="1" applyProtection="1">
      <alignment horizontal="center" vertical="center"/>
    </xf>
    <xf numFmtId="0" fontId="3" fillId="0" borderId="78" xfId="8" applyFont="1" applyFill="1" applyBorder="1" applyAlignment="1" applyProtection="1">
      <alignment horizontal="center" vertical="center"/>
    </xf>
    <xf numFmtId="0" fontId="0" fillId="2" borderId="15" xfId="0" applyFill="1" applyBorder="1" applyAlignment="1">
      <alignment horizontal="center" vertical="center" textRotation="90"/>
    </xf>
    <xf numFmtId="0" fontId="5" fillId="0" borderId="22" xfId="12" applyNumberFormat="1" applyFont="1" applyFill="1" applyBorder="1" applyAlignment="1" applyProtection="1">
      <alignment horizontal="right" vertical="center"/>
    </xf>
    <xf numFmtId="0" fontId="5" fillId="0" borderId="62" xfId="12" applyNumberFormat="1" applyFont="1" applyFill="1" applyBorder="1" applyAlignment="1" applyProtection="1">
      <alignment horizontal="right" vertical="center"/>
    </xf>
    <xf numFmtId="0" fontId="5" fillId="0" borderId="39" xfId="12" applyNumberFormat="1" applyFont="1" applyFill="1" applyBorder="1" applyAlignment="1" applyProtection="1">
      <alignment horizontal="left" vertical="center"/>
    </xf>
    <xf numFmtId="0" fontId="5" fillId="0" borderId="40" xfId="12" applyNumberFormat="1" applyFont="1" applyFill="1" applyBorder="1" applyAlignment="1" applyProtection="1">
      <alignment horizontal="left" vertical="center"/>
    </xf>
    <xf numFmtId="0" fontId="5" fillId="0" borderId="90" xfId="12" applyNumberFormat="1" applyFont="1" applyFill="1" applyBorder="1" applyAlignment="1" applyProtection="1">
      <alignment horizontal="left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/>
    </xf>
    <xf numFmtId="0" fontId="7" fillId="5" borderId="15" xfId="0" applyFont="1" applyFill="1" applyBorder="1" applyAlignment="1">
      <alignment horizontal="center" vertical="center" textRotation="90"/>
    </xf>
    <xf numFmtId="0" fontId="7" fillId="5" borderId="19" xfId="0" applyFont="1" applyFill="1" applyBorder="1" applyAlignment="1">
      <alignment horizontal="center" vertical="center" textRotation="90"/>
    </xf>
    <xf numFmtId="0" fontId="3" fillId="0" borderId="42" xfId="8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2" fillId="0" borderId="83" xfId="9" applyFont="1" applyFill="1" applyBorder="1" applyAlignment="1" applyProtection="1">
      <alignment horizontal="center" vertical="center" wrapText="1"/>
    </xf>
    <xf numFmtId="0" fontId="3" fillId="0" borderId="5" xfId="7" applyFont="1" applyFill="1" applyBorder="1" applyAlignment="1" applyProtection="1">
      <alignment horizontal="center" vertical="center"/>
    </xf>
    <xf numFmtId="0" fontId="3" fillId="0" borderId="42" xfId="7" applyFont="1" applyFill="1" applyBorder="1" applyAlignment="1" applyProtection="1">
      <alignment horizontal="center" vertical="center"/>
    </xf>
    <xf numFmtId="0" fontId="3" fillId="0" borderId="5" xfId="6" applyFont="1" applyFill="1" applyBorder="1" applyAlignment="1" applyProtection="1">
      <alignment horizontal="center" vertical="center"/>
    </xf>
    <xf numFmtId="0" fontId="3" fillId="0" borderId="42" xfId="6" applyFont="1" applyFill="1" applyBorder="1" applyAlignment="1" applyProtection="1">
      <alignment horizontal="center" vertical="center"/>
    </xf>
    <xf numFmtId="0" fontId="3" fillId="0" borderId="5" xfId="8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right"/>
    </xf>
    <xf numFmtId="0" fontId="3" fillId="0" borderId="2" xfId="7" applyFont="1" applyFill="1" applyBorder="1" applyAlignment="1" applyProtection="1">
      <alignment horizontal="center" vertical="center"/>
    </xf>
    <xf numFmtId="0" fontId="3" fillId="0" borderId="3" xfId="7" applyFont="1" applyFill="1" applyBorder="1" applyAlignment="1" applyProtection="1">
      <alignment horizontal="center" vertical="center"/>
    </xf>
    <xf numFmtId="0" fontId="3" fillId="0" borderId="41" xfId="7" applyFont="1" applyFill="1" applyBorder="1" applyAlignment="1" applyProtection="1">
      <alignment horizontal="center" vertical="center"/>
    </xf>
    <xf numFmtId="0" fontId="3" fillId="0" borderId="2" xfId="6" applyFont="1" applyFill="1" applyBorder="1" applyAlignment="1" applyProtection="1">
      <alignment horizontal="center" vertical="center"/>
    </xf>
    <xf numFmtId="0" fontId="3" fillId="0" borderId="3" xfId="6" applyFont="1" applyFill="1" applyBorder="1" applyAlignment="1" applyProtection="1">
      <alignment horizontal="center" vertical="center"/>
    </xf>
    <xf numFmtId="0" fontId="3" fillId="0" borderId="41" xfId="6" applyFont="1" applyFill="1" applyBorder="1" applyAlignment="1" applyProtection="1">
      <alignment horizontal="center" vertical="center"/>
    </xf>
    <xf numFmtId="0" fontId="3" fillId="0" borderId="2" xfId="8" applyFont="1" applyFill="1" applyBorder="1" applyAlignment="1" applyProtection="1">
      <alignment horizontal="center" vertical="center"/>
    </xf>
    <xf numFmtId="0" fontId="3" fillId="0" borderId="3" xfId="8" applyFont="1" applyFill="1" applyBorder="1" applyAlignment="1" applyProtection="1">
      <alignment horizontal="center" vertical="center"/>
    </xf>
    <xf numFmtId="0" fontId="3" fillId="0" borderId="41" xfId="8" applyFont="1" applyFill="1" applyBorder="1" applyAlignment="1" applyProtection="1">
      <alignment horizontal="center" vertical="center"/>
    </xf>
    <xf numFmtId="0" fontId="5" fillId="0" borderId="24" xfId="12" applyNumberFormat="1" applyFont="1" applyFill="1" applyBorder="1" applyAlignment="1" applyProtection="1">
      <alignment horizontal="left" vertical="center"/>
    </xf>
    <xf numFmtId="0" fontId="5" fillId="0" borderId="0" xfId="12" applyNumberFormat="1" applyFont="1" applyFill="1" applyBorder="1" applyAlignment="1" applyProtection="1">
      <alignment horizontal="left" vertical="center"/>
    </xf>
    <xf numFmtId="0" fontId="5" fillId="0" borderId="46" xfId="12" applyNumberFormat="1" applyFont="1" applyFill="1" applyBorder="1" applyAlignment="1" applyProtection="1">
      <alignment horizontal="left" vertical="center"/>
    </xf>
    <xf numFmtId="0" fontId="2" fillId="0" borderId="71" xfId="9" applyNumberFormat="1" applyFont="1" applyFill="1" applyBorder="1" applyAlignment="1" applyProtection="1">
      <alignment horizontal="center" vertical="center" wrapText="1"/>
    </xf>
    <xf numFmtId="0" fontId="2" fillId="0" borderId="53" xfId="9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15" xfId="0" applyFont="1" applyFill="1" applyBorder="1" applyAlignment="1">
      <alignment horizontal="center" vertical="center" textRotation="90"/>
    </xf>
    <xf numFmtId="0" fontId="10" fillId="2" borderId="19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15" xfId="0" applyFont="1" applyFill="1" applyBorder="1" applyAlignment="1">
      <alignment horizontal="center" vertical="center" textRotation="90"/>
    </xf>
    <xf numFmtId="0" fontId="10" fillId="3" borderId="19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5" borderId="19" xfId="0" applyFont="1" applyFill="1" applyBorder="1" applyAlignment="1">
      <alignment horizontal="center" vertical="center" textRotation="90"/>
    </xf>
    <xf numFmtId="0" fontId="3" fillId="0" borderId="30" xfId="7" applyFont="1" applyFill="1" applyBorder="1" applyAlignment="1" applyProtection="1">
      <alignment horizontal="center" vertical="center"/>
    </xf>
    <xf numFmtId="0" fontId="3" fillId="0" borderId="63" xfId="7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right"/>
    </xf>
  </cellXfs>
  <cellStyles count="15">
    <cellStyle name="?" xfId="1" xr:uid="{00000000-0005-0000-0000-000031000000}"/>
    <cellStyle name="Excel_BuiltIn_20% - akcent 5" xfId="2" xr:uid="{00000000-0005-0000-0000-000032000000}"/>
    <cellStyle name="Excel_BuiltIn_40% - akcent 1" xfId="3" xr:uid="{00000000-0005-0000-0000-000033000000}"/>
    <cellStyle name="Excel_BuiltIn_40% - akcent 3" xfId="4" xr:uid="{00000000-0005-0000-0000-000034000000}"/>
    <cellStyle name="Excel_BuiltIn_40% - akcent 4" xfId="5" xr:uid="{00000000-0005-0000-0000-000035000000}"/>
    <cellStyle name="Excel_BuiltIn_60% - akcent 1" xfId="6" xr:uid="{00000000-0005-0000-0000-000036000000}"/>
    <cellStyle name="Excel_BuiltIn_60% - akcent 3" xfId="7" xr:uid="{00000000-0005-0000-0000-000037000000}"/>
    <cellStyle name="Excel_BuiltIn_60% - akcent 4" xfId="8" xr:uid="{00000000-0005-0000-0000-000038000000}"/>
    <cellStyle name="Excel_BuiltIn_Dobre" xfId="9" xr:uid="{00000000-0005-0000-0000-000039000000}"/>
    <cellStyle name="Excel_BuiltIn_Neutralne" xfId="10" xr:uid="{00000000-0005-0000-0000-00003A000000}"/>
    <cellStyle name="Normalny" xfId="0" builtinId="0"/>
    <cellStyle name="㼿㼿㼿愿畬潴祷愀氀" xfId="11" xr:uid="{00000000-0005-0000-0000-00003B000000}"/>
    <cellStyle name="㼿㼿㼿愿畬潴祷愀氀甀" xfId="12" xr:uid="{00000000-0005-0000-0000-00003C000000}"/>
    <cellStyle name="㼿㼿㼿愿畬潴祷愀氀甀琀漀眀礀" xfId="13" xr:uid="{00000000-0005-0000-0000-00003D000000}"/>
    <cellStyle name="㼿㼿㼿㼿甿潴祷嬠氰甀琀漀眀礀 嬀　" xfId="14" xr:uid="{00000000-0005-0000-0000-00003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2180D"/>
      <rgbColor rgb="00006411"/>
      <rgbColor rgb="00000080"/>
      <rgbColor rgb="00808000"/>
      <rgbColor rgb="00800080"/>
      <rgbColor rgb="00008080"/>
      <rgbColor rgb="00C0C0C0"/>
      <rgbColor rgb="00808080"/>
      <rgbColor rgb="009999FF"/>
      <rgbColor rgb="00DD0806"/>
      <rgbColor rgb="00FFFFCC"/>
      <rgbColor rgb="00CCFFFF"/>
      <rgbColor rgb="004600A5"/>
      <rgbColor rgb="00EB7766"/>
      <rgbColor rgb="000066CC"/>
      <rgbColor rgb="00CCCCFF"/>
      <rgbColor rgb="00000080"/>
      <rgbColor rgb="00FF00FF"/>
      <rgbColor rgb="00FFFF00"/>
      <rgbColor rgb="0000FFFF"/>
      <rgbColor rgb="00800080"/>
      <rgbColor rgb="00932314"/>
      <rgbColor rgb="00008080"/>
      <rgbColor rgb="000000FF"/>
      <rgbColor rgb="0000CCFF"/>
      <rgbColor rgb="00CCFFFF"/>
      <rgbColor rgb="00CCFFCC"/>
      <rgbColor rgb="00FFFF99"/>
      <rgbColor rgb="0099CCFF"/>
      <rgbColor rgb="00F2A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X44"/>
  <sheetViews>
    <sheetView topLeftCell="A22" zoomScale="110" zoomScaleNormal="110" workbookViewId="0">
      <selection activeCell="B41" sqref="B41"/>
    </sheetView>
  </sheetViews>
  <sheetFormatPr defaultColWidth="11.44140625" defaultRowHeight="14.4"/>
  <cols>
    <col min="1" max="1" width="8" style="421" customWidth="1"/>
    <col min="2" max="2" width="45.44140625" style="421" customWidth="1"/>
    <col min="3" max="3" width="13.6640625" style="421" customWidth="1"/>
    <col min="4" max="4" width="8.44140625" style="421" customWidth="1"/>
    <col min="5" max="5" width="5.44140625" style="421" customWidth="1"/>
    <col min="6" max="6" width="7.21875" style="421" customWidth="1"/>
    <col min="7" max="7" width="5.33203125" style="421" customWidth="1"/>
    <col min="8" max="8" width="5.44140625" style="421" customWidth="1"/>
    <col min="9" max="9" width="7.21875" style="421" customWidth="1"/>
    <col min="10" max="10" width="5.33203125" style="421" customWidth="1"/>
    <col min="11" max="11" width="5.44140625" style="421" customWidth="1"/>
    <col min="12" max="12" width="7.44140625" style="421" customWidth="1"/>
    <col min="13" max="13" width="5.33203125" style="421" customWidth="1"/>
    <col min="14" max="14" width="5.44140625" style="421" customWidth="1"/>
    <col min="15" max="15" width="7.109375" style="421" customWidth="1"/>
    <col min="16" max="16" width="5.33203125" style="421" customWidth="1"/>
    <col min="17" max="17" width="5.44140625" style="421" customWidth="1"/>
    <col min="18" max="18" width="7.109375" style="421" customWidth="1"/>
    <col min="19" max="19" width="5.33203125" style="421" customWidth="1"/>
    <col min="20" max="20" width="5.44140625" style="421" customWidth="1"/>
    <col min="21" max="21" width="6.33203125" style="421" customWidth="1"/>
    <col min="22" max="22" width="5.33203125" style="421" customWidth="1"/>
    <col min="23" max="23" width="6.109375" style="421" customWidth="1"/>
    <col min="24" max="24" width="6.33203125" style="421" customWidth="1"/>
    <col min="25" max="25" width="6.44140625" style="421" customWidth="1"/>
    <col min="26" max="16384" width="11.44140625" style="421"/>
  </cols>
  <sheetData>
    <row r="1" spans="1:24" s="419" customFormat="1"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</row>
    <row r="2" spans="1:24" s="420" customFormat="1" ht="12">
      <c r="B2" s="491" t="s">
        <v>59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</row>
    <row r="3" spans="1:24" s="420" customFormat="1" ht="12.9" customHeight="1">
      <c r="B3" s="453" t="s">
        <v>87</v>
      </c>
      <c r="C3" s="471" t="s">
        <v>0</v>
      </c>
      <c r="D3" s="474" t="s">
        <v>72</v>
      </c>
      <c r="E3" s="468" t="s">
        <v>1</v>
      </c>
      <c r="F3" s="492"/>
      <c r="G3" s="492"/>
      <c r="H3" s="492"/>
      <c r="I3" s="492"/>
      <c r="J3" s="467"/>
      <c r="K3" s="484" t="s">
        <v>2</v>
      </c>
      <c r="L3" s="493"/>
      <c r="M3" s="493"/>
      <c r="N3" s="493"/>
      <c r="O3" s="493"/>
      <c r="P3" s="483"/>
      <c r="Q3" s="456" t="s">
        <v>3</v>
      </c>
      <c r="R3" s="494"/>
      <c r="S3" s="494"/>
      <c r="T3" s="494"/>
      <c r="U3" s="494"/>
      <c r="V3" s="489"/>
      <c r="W3" s="471" t="s">
        <v>4</v>
      </c>
      <c r="X3" s="477" t="s">
        <v>5</v>
      </c>
    </row>
    <row r="4" spans="1:24" s="420" customFormat="1" ht="12">
      <c r="B4" s="454"/>
      <c r="C4" s="472"/>
      <c r="D4" s="475"/>
      <c r="E4" s="465" t="s">
        <v>6</v>
      </c>
      <c r="F4" s="466"/>
      <c r="G4" s="467"/>
      <c r="H4" s="468" t="s">
        <v>7</v>
      </c>
      <c r="I4" s="469"/>
      <c r="J4" s="470"/>
      <c r="K4" s="481" t="s">
        <v>8</v>
      </c>
      <c r="L4" s="482"/>
      <c r="M4" s="483"/>
      <c r="N4" s="484" t="s">
        <v>9</v>
      </c>
      <c r="O4" s="485"/>
      <c r="P4" s="486"/>
      <c r="Q4" s="487" t="s">
        <v>10</v>
      </c>
      <c r="R4" s="488"/>
      <c r="S4" s="489"/>
      <c r="T4" s="456" t="s">
        <v>11</v>
      </c>
      <c r="U4" s="457"/>
      <c r="V4" s="458"/>
      <c r="W4" s="472"/>
      <c r="X4" s="480"/>
    </row>
    <row r="5" spans="1:24" s="420" customFormat="1" ht="36">
      <c r="B5" s="455"/>
      <c r="C5" s="473"/>
      <c r="D5" s="476"/>
      <c r="E5" s="422" t="s">
        <v>4</v>
      </c>
      <c r="F5" s="423" t="s">
        <v>12</v>
      </c>
      <c r="G5" s="424" t="s">
        <v>5</v>
      </c>
      <c r="H5" s="422" t="s">
        <v>4</v>
      </c>
      <c r="I5" s="423" t="s">
        <v>12</v>
      </c>
      <c r="J5" s="424" t="s">
        <v>5</v>
      </c>
      <c r="K5" s="432" t="s">
        <v>4</v>
      </c>
      <c r="L5" s="423" t="s">
        <v>12</v>
      </c>
      <c r="M5" s="433" t="s">
        <v>5</v>
      </c>
      <c r="N5" s="432" t="s">
        <v>4</v>
      </c>
      <c r="O5" s="423" t="s">
        <v>12</v>
      </c>
      <c r="P5" s="433" t="s">
        <v>5</v>
      </c>
      <c r="Q5" s="438" t="s">
        <v>4</v>
      </c>
      <c r="R5" s="423" t="s">
        <v>12</v>
      </c>
      <c r="S5" s="439" t="s">
        <v>5</v>
      </c>
      <c r="T5" s="438" t="s">
        <v>4</v>
      </c>
      <c r="U5" s="423" t="s">
        <v>12</v>
      </c>
      <c r="V5" s="439" t="s">
        <v>5</v>
      </c>
      <c r="W5" s="473"/>
      <c r="X5" s="473"/>
    </row>
    <row r="6" spans="1:24" ht="15" customHeight="1" thickBot="1">
      <c r="A6" s="444" t="s">
        <v>85</v>
      </c>
      <c r="B6" s="128" t="s">
        <v>60</v>
      </c>
      <c r="C6" s="8" t="s">
        <v>84</v>
      </c>
      <c r="D6" s="8" t="s">
        <v>13</v>
      </c>
      <c r="E6" s="289">
        <v>30</v>
      </c>
      <c r="F6" s="131" t="s">
        <v>14</v>
      </c>
      <c r="G6" s="132">
        <v>8</v>
      </c>
      <c r="H6" s="131">
        <v>30</v>
      </c>
      <c r="I6" s="131" t="s">
        <v>14</v>
      </c>
      <c r="J6" s="192">
        <v>8</v>
      </c>
      <c r="K6" s="193">
        <v>30</v>
      </c>
      <c r="L6" s="131" t="s">
        <v>14</v>
      </c>
      <c r="M6" s="194">
        <v>8</v>
      </c>
      <c r="N6" s="158">
        <v>30</v>
      </c>
      <c r="O6" s="131" t="s">
        <v>14</v>
      </c>
      <c r="P6" s="195">
        <v>8</v>
      </c>
      <c r="Q6" s="236">
        <v>30</v>
      </c>
      <c r="R6" s="131" t="s">
        <v>14</v>
      </c>
      <c r="S6" s="237">
        <v>8</v>
      </c>
      <c r="T6" s="238">
        <v>30</v>
      </c>
      <c r="U6" s="131" t="s">
        <v>15</v>
      </c>
      <c r="V6" s="239">
        <v>9</v>
      </c>
      <c r="W6" s="440">
        <f t="shared" ref="W6:W17" si="0">SUM(E6,H6,K6,N6,Q6,T6)</f>
        <v>180</v>
      </c>
      <c r="X6" s="440">
        <f t="shared" ref="X6:X12" si="1">SUM(G6,J6,M6,P6,S6,V6)</f>
        <v>49</v>
      </c>
    </row>
    <row r="7" spans="1:24" ht="15" thickBot="1">
      <c r="A7" s="445"/>
      <c r="B7" s="12" t="s">
        <v>61</v>
      </c>
      <c r="C7" s="8" t="s">
        <v>84</v>
      </c>
      <c r="D7" s="13" t="s">
        <v>16</v>
      </c>
      <c r="E7" s="292"/>
      <c r="F7" s="141"/>
      <c r="G7" s="140"/>
      <c r="H7" s="141"/>
      <c r="I7" s="141"/>
      <c r="J7" s="200"/>
      <c r="K7" s="201"/>
      <c r="L7" s="145"/>
      <c r="M7" s="207"/>
      <c r="N7" s="145"/>
      <c r="O7" s="145"/>
      <c r="P7" s="203"/>
      <c r="Q7" s="242">
        <v>15</v>
      </c>
      <c r="R7" s="145" t="s">
        <v>15</v>
      </c>
      <c r="S7" s="177">
        <v>1</v>
      </c>
      <c r="T7" s="178">
        <v>15</v>
      </c>
      <c r="U7" s="145" t="s">
        <v>14</v>
      </c>
      <c r="V7" s="251">
        <v>1</v>
      </c>
      <c r="W7" s="102">
        <f t="shared" si="0"/>
        <v>30</v>
      </c>
      <c r="X7" s="102">
        <f t="shared" si="1"/>
        <v>2</v>
      </c>
    </row>
    <row r="8" spans="1:24" ht="15" thickBot="1">
      <c r="A8" s="445"/>
      <c r="B8" s="12" t="s">
        <v>17</v>
      </c>
      <c r="C8" s="8" t="s">
        <v>84</v>
      </c>
      <c r="D8" s="291" t="s">
        <v>16</v>
      </c>
      <c r="E8" s="292">
        <v>30</v>
      </c>
      <c r="F8" s="141" t="s">
        <v>15</v>
      </c>
      <c r="G8" s="140">
        <v>1</v>
      </c>
      <c r="H8" s="141">
        <v>30</v>
      </c>
      <c r="I8" s="141" t="s">
        <v>14</v>
      </c>
      <c r="J8" s="200">
        <v>2</v>
      </c>
      <c r="K8" s="201">
        <v>30</v>
      </c>
      <c r="L8" s="145" t="s">
        <v>15</v>
      </c>
      <c r="M8" s="207">
        <v>1</v>
      </c>
      <c r="N8" s="145">
        <v>30</v>
      </c>
      <c r="O8" s="145" t="s">
        <v>14</v>
      </c>
      <c r="P8" s="203">
        <v>2</v>
      </c>
      <c r="Q8" s="242"/>
      <c r="R8" s="178"/>
      <c r="S8" s="177"/>
      <c r="T8" s="178"/>
      <c r="U8" s="178"/>
      <c r="V8" s="251"/>
      <c r="W8" s="102">
        <f t="shared" si="0"/>
        <v>120</v>
      </c>
      <c r="X8" s="102">
        <f t="shared" si="1"/>
        <v>6</v>
      </c>
    </row>
    <row r="9" spans="1:24" ht="15" thickBot="1">
      <c r="A9" s="445"/>
      <c r="B9" s="12" t="s">
        <v>62</v>
      </c>
      <c r="C9" s="8" t="s">
        <v>84</v>
      </c>
      <c r="D9" s="13" t="s">
        <v>16</v>
      </c>
      <c r="E9" s="292"/>
      <c r="F9" s="141"/>
      <c r="G9" s="140"/>
      <c r="H9" s="141"/>
      <c r="I9" s="141"/>
      <c r="J9" s="200"/>
      <c r="K9" s="201">
        <v>15</v>
      </c>
      <c r="L9" s="145" t="s">
        <v>15</v>
      </c>
      <c r="M9" s="207">
        <v>1</v>
      </c>
      <c r="N9" s="145">
        <v>15</v>
      </c>
      <c r="O9" s="145" t="s">
        <v>14</v>
      </c>
      <c r="P9" s="203">
        <v>1</v>
      </c>
      <c r="Q9" s="242"/>
      <c r="R9" s="145"/>
      <c r="S9" s="177"/>
      <c r="T9" s="178"/>
      <c r="U9" s="145"/>
      <c r="V9" s="251"/>
      <c r="W9" s="102">
        <f t="shared" si="0"/>
        <v>30</v>
      </c>
      <c r="X9" s="102">
        <f t="shared" si="1"/>
        <v>2</v>
      </c>
    </row>
    <row r="10" spans="1:24" ht="15" thickBot="1">
      <c r="A10" s="446"/>
      <c r="B10" s="133" t="s">
        <v>47</v>
      </c>
      <c r="C10" s="8" t="s">
        <v>84</v>
      </c>
      <c r="D10" s="13" t="s">
        <v>13</v>
      </c>
      <c r="E10" s="292">
        <v>15</v>
      </c>
      <c r="F10" s="141" t="s">
        <v>14</v>
      </c>
      <c r="G10" s="140">
        <v>1</v>
      </c>
      <c r="H10" s="84">
        <v>15</v>
      </c>
      <c r="I10" s="141" t="s">
        <v>14</v>
      </c>
      <c r="J10" s="200">
        <v>1</v>
      </c>
      <c r="K10" s="201">
        <v>15</v>
      </c>
      <c r="L10" s="141" t="s">
        <v>14</v>
      </c>
      <c r="M10" s="207">
        <v>1</v>
      </c>
      <c r="N10" s="145">
        <v>15</v>
      </c>
      <c r="O10" s="141" t="s">
        <v>14</v>
      </c>
      <c r="P10" s="203">
        <v>1</v>
      </c>
      <c r="Q10" s="242"/>
      <c r="R10" s="141"/>
      <c r="S10" s="177"/>
      <c r="T10" s="178"/>
      <c r="U10" s="141"/>
      <c r="V10" s="251"/>
      <c r="W10" s="102">
        <f t="shared" si="0"/>
        <v>60</v>
      </c>
      <c r="X10" s="102">
        <f t="shared" si="1"/>
        <v>4</v>
      </c>
    </row>
    <row r="11" spans="1:24" ht="15" thickBot="1">
      <c r="A11" s="447" t="s">
        <v>86</v>
      </c>
      <c r="B11" s="21" t="s">
        <v>63</v>
      </c>
      <c r="C11" s="8" t="s">
        <v>84</v>
      </c>
      <c r="D11" s="13" t="s">
        <v>18</v>
      </c>
      <c r="E11" s="292">
        <v>30</v>
      </c>
      <c r="F11" s="131" t="s">
        <v>14</v>
      </c>
      <c r="G11" s="140">
        <v>3</v>
      </c>
      <c r="H11" s="141">
        <v>30</v>
      </c>
      <c r="I11" s="131" t="s">
        <v>14</v>
      </c>
      <c r="J11" s="200">
        <v>3</v>
      </c>
      <c r="K11" s="201">
        <v>30</v>
      </c>
      <c r="L11" s="131" t="s">
        <v>14</v>
      </c>
      <c r="M11" s="207">
        <v>3</v>
      </c>
      <c r="N11" s="145">
        <v>30</v>
      </c>
      <c r="O11" s="131" t="s">
        <v>14</v>
      </c>
      <c r="P11" s="203">
        <v>3</v>
      </c>
      <c r="Q11" s="242"/>
      <c r="R11" s="145"/>
      <c r="S11" s="253"/>
      <c r="T11" s="254"/>
      <c r="U11" s="145"/>
      <c r="V11" s="251"/>
      <c r="W11" s="102">
        <f t="shared" si="0"/>
        <v>120</v>
      </c>
      <c r="X11" s="102">
        <f t="shared" si="1"/>
        <v>12</v>
      </c>
    </row>
    <row r="12" spans="1:24" ht="15" thickBot="1">
      <c r="A12" s="448"/>
      <c r="B12" s="21" t="s">
        <v>64</v>
      </c>
      <c r="C12" s="8" t="s">
        <v>84</v>
      </c>
      <c r="D12" s="13" t="s">
        <v>18</v>
      </c>
      <c r="E12" s="292"/>
      <c r="F12" s="141"/>
      <c r="G12" s="140"/>
      <c r="H12" s="141"/>
      <c r="I12" s="141"/>
      <c r="J12" s="200"/>
      <c r="K12" s="201">
        <v>60</v>
      </c>
      <c r="L12" s="145" t="s">
        <v>15</v>
      </c>
      <c r="M12" s="202">
        <v>3</v>
      </c>
      <c r="N12" s="160">
        <v>60</v>
      </c>
      <c r="O12" s="145" t="s">
        <v>19</v>
      </c>
      <c r="P12" s="203">
        <v>3</v>
      </c>
      <c r="Q12" s="201">
        <v>60</v>
      </c>
      <c r="R12" s="206" t="s">
        <v>15</v>
      </c>
      <c r="S12" s="364">
        <v>3</v>
      </c>
      <c r="T12" s="365">
        <v>60</v>
      </c>
      <c r="U12" s="214" t="s">
        <v>19</v>
      </c>
      <c r="V12" s="250">
        <v>3</v>
      </c>
      <c r="W12" s="102">
        <f t="shared" si="0"/>
        <v>240</v>
      </c>
      <c r="X12" s="102">
        <f t="shared" si="1"/>
        <v>12</v>
      </c>
    </row>
    <row r="13" spans="1:24" ht="15" thickBot="1">
      <c r="A13" s="448"/>
      <c r="B13" s="21" t="s">
        <v>20</v>
      </c>
      <c r="C13" s="8" t="s">
        <v>84</v>
      </c>
      <c r="D13" s="291" t="s">
        <v>21</v>
      </c>
      <c r="E13" s="292"/>
      <c r="F13" s="145"/>
      <c r="G13" s="140"/>
      <c r="H13" s="141"/>
      <c r="I13" s="145"/>
      <c r="J13" s="200"/>
      <c r="K13" s="146">
        <v>15</v>
      </c>
      <c r="L13" s="206" t="s">
        <v>15</v>
      </c>
      <c r="M13" s="362">
        <v>1</v>
      </c>
      <c r="N13" s="363">
        <v>15</v>
      </c>
      <c r="O13" s="214" t="s">
        <v>15</v>
      </c>
      <c r="P13" s="200">
        <v>1</v>
      </c>
      <c r="Q13" s="146">
        <v>15</v>
      </c>
      <c r="R13" s="206" t="s">
        <v>15</v>
      </c>
      <c r="S13" s="362">
        <v>1</v>
      </c>
      <c r="T13" s="363"/>
      <c r="U13" s="214"/>
      <c r="V13" s="318"/>
      <c r="W13" s="102">
        <f t="shared" si="0"/>
        <v>45</v>
      </c>
      <c r="X13" s="102">
        <v>3</v>
      </c>
    </row>
    <row r="14" spans="1:24" ht="15" thickBot="1">
      <c r="A14" s="448"/>
      <c r="B14" s="22" t="s">
        <v>65</v>
      </c>
      <c r="C14" s="8" t="s">
        <v>84</v>
      </c>
      <c r="D14" s="291" t="s">
        <v>21</v>
      </c>
      <c r="E14" s="292"/>
      <c r="F14" s="145"/>
      <c r="G14" s="140"/>
      <c r="H14" s="141">
        <v>30</v>
      </c>
      <c r="I14" s="145" t="s">
        <v>15</v>
      </c>
      <c r="J14" s="200">
        <v>2</v>
      </c>
      <c r="K14" s="141">
        <v>30</v>
      </c>
      <c r="L14" s="206" t="s">
        <v>15</v>
      </c>
      <c r="M14" s="362">
        <v>2</v>
      </c>
      <c r="N14" s="363"/>
      <c r="O14" s="214"/>
      <c r="P14" s="200"/>
      <c r="Q14" s="141">
        <v>30</v>
      </c>
      <c r="R14" s="206" t="s">
        <v>15</v>
      </c>
      <c r="S14" s="362">
        <v>2</v>
      </c>
      <c r="T14" s="363"/>
      <c r="U14" s="214"/>
      <c r="V14" s="318"/>
      <c r="W14" s="102">
        <f t="shared" si="0"/>
        <v>90</v>
      </c>
      <c r="X14" s="102">
        <v>4</v>
      </c>
    </row>
    <row r="15" spans="1:24" ht="15" thickBot="1">
      <c r="A15" s="448"/>
      <c r="B15" s="293" t="s">
        <v>22</v>
      </c>
      <c r="C15" s="8" t="s">
        <v>84</v>
      </c>
      <c r="D15" s="13" t="s">
        <v>18</v>
      </c>
      <c r="E15" s="292"/>
      <c r="F15" s="141"/>
      <c r="G15" s="140"/>
      <c r="H15" s="141"/>
      <c r="I15" s="141"/>
      <c r="J15" s="200"/>
      <c r="K15" s="201">
        <v>30</v>
      </c>
      <c r="L15" s="206" t="s">
        <v>15</v>
      </c>
      <c r="M15" s="364">
        <v>1</v>
      </c>
      <c r="N15" s="365">
        <v>30</v>
      </c>
      <c r="O15" s="214" t="s">
        <v>14</v>
      </c>
      <c r="P15" s="203">
        <v>2</v>
      </c>
      <c r="Q15" s="242"/>
      <c r="R15" s="206"/>
      <c r="S15" s="441"/>
      <c r="T15" s="442"/>
      <c r="U15" s="214"/>
      <c r="V15" s="251"/>
      <c r="W15" s="102">
        <f t="shared" si="0"/>
        <v>60</v>
      </c>
      <c r="X15" s="102">
        <v>3</v>
      </c>
    </row>
    <row r="16" spans="1:24" ht="15" thickBot="1">
      <c r="A16" s="448"/>
      <c r="B16" s="293" t="s">
        <v>23</v>
      </c>
      <c r="C16" s="8" t="s">
        <v>84</v>
      </c>
      <c r="D16" s="291" t="s">
        <v>16</v>
      </c>
      <c r="E16" s="292">
        <v>15</v>
      </c>
      <c r="F16" s="141" t="s">
        <v>15</v>
      </c>
      <c r="G16" s="140">
        <v>1</v>
      </c>
      <c r="H16" s="141">
        <v>15</v>
      </c>
      <c r="I16" s="141" t="s">
        <v>19</v>
      </c>
      <c r="J16" s="200">
        <v>1</v>
      </c>
      <c r="K16" s="201">
        <v>15</v>
      </c>
      <c r="L16" s="206" t="s">
        <v>15</v>
      </c>
      <c r="M16" s="364">
        <v>1</v>
      </c>
      <c r="N16" s="365">
        <v>15</v>
      </c>
      <c r="O16" s="292" t="s">
        <v>19</v>
      </c>
      <c r="P16" s="203">
        <v>1</v>
      </c>
      <c r="Q16" s="242"/>
      <c r="R16" s="145"/>
      <c r="S16" s="237"/>
      <c r="T16" s="238"/>
      <c r="U16" s="145"/>
      <c r="V16" s="251"/>
      <c r="W16" s="102">
        <f t="shared" si="0"/>
        <v>60</v>
      </c>
      <c r="X16" s="102">
        <f>SUM(G16,J16,M16,P16,S16,V16)</f>
        <v>4</v>
      </c>
    </row>
    <row r="17" spans="1:24" ht="15" thickBot="1">
      <c r="A17" s="448"/>
      <c r="B17" s="21" t="s">
        <v>24</v>
      </c>
      <c r="C17" s="8" t="s">
        <v>84</v>
      </c>
      <c r="D17" s="291" t="s">
        <v>16</v>
      </c>
      <c r="E17" s="292">
        <v>30</v>
      </c>
      <c r="F17" s="141" t="s">
        <v>15</v>
      </c>
      <c r="G17" s="140">
        <v>1</v>
      </c>
      <c r="H17" s="141">
        <v>30</v>
      </c>
      <c r="I17" s="141" t="s">
        <v>14</v>
      </c>
      <c r="J17" s="200">
        <v>2</v>
      </c>
      <c r="K17" s="201"/>
      <c r="L17" s="145"/>
      <c r="M17" s="194"/>
      <c r="N17" s="158"/>
      <c r="O17" s="145"/>
      <c r="P17" s="203"/>
      <c r="Q17" s="242"/>
      <c r="R17" s="145"/>
      <c r="S17" s="177"/>
      <c r="T17" s="178"/>
      <c r="U17" s="145"/>
      <c r="V17" s="251"/>
      <c r="W17" s="102">
        <f t="shared" si="0"/>
        <v>60</v>
      </c>
      <c r="X17" s="102">
        <v>3</v>
      </c>
    </row>
    <row r="18" spans="1:24" ht="15" thickBot="1">
      <c r="A18" s="449"/>
      <c r="B18" s="21" t="s">
        <v>25</v>
      </c>
      <c r="C18" s="8" t="s">
        <v>84</v>
      </c>
      <c r="D18" s="291" t="s">
        <v>16</v>
      </c>
      <c r="E18" s="292">
        <v>30</v>
      </c>
      <c r="F18" s="145" t="s">
        <v>19</v>
      </c>
      <c r="G18" s="140">
        <v>1</v>
      </c>
      <c r="H18" s="141">
        <v>30</v>
      </c>
      <c r="I18" s="145" t="s">
        <v>14</v>
      </c>
      <c r="J18" s="200">
        <v>2</v>
      </c>
      <c r="K18" s="201"/>
      <c r="L18" s="145"/>
      <c r="M18" s="207"/>
      <c r="N18" s="145"/>
      <c r="O18" s="145"/>
      <c r="P18" s="203"/>
      <c r="Q18" s="242"/>
      <c r="R18" s="178"/>
      <c r="S18" s="177"/>
      <c r="T18" s="178"/>
      <c r="U18" s="178"/>
      <c r="V18" s="251"/>
      <c r="W18" s="102">
        <f t="shared" ref="W18:W27" si="2">SUM(E18,H18,K18,N18,Q18,T18)</f>
        <v>60</v>
      </c>
      <c r="X18" s="102">
        <f t="shared" ref="X18:X27" si="3">SUM(G18,J18,M18,P18,S18,V18)</f>
        <v>3</v>
      </c>
    </row>
    <row r="19" spans="1:24" ht="15" customHeight="1" thickBot="1">
      <c r="A19" s="450" t="s">
        <v>71</v>
      </c>
      <c r="B19" s="30" t="s">
        <v>26</v>
      </c>
      <c r="C19" s="8" t="s">
        <v>84</v>
      </c>
      <c r="D19" s="13" t="s">
        <v>18</v>
      </c>
      <c r="E19" s="292">
        <v>30</v>
      </c>
      <c r="F19" s="145" t="s">
        <v>15</v>
      </c>
      <c r="G19" s="140">
        <v>1</v>
      </c>
      <c r="H19" s="141">
        <v>30</v>
      </c>
      <c r="I19" s="145" t="s">
        <v>14</v>
      </c>
      <c r="J19" s="200">
        <v>2</v>
      </c>
      <c r="K19" s="201"/>
      <c r="L19" s="145"/>
      <c r="M19" s="207"/>
      <c r="N19" s="145"/>
      <c r="O19" s="145"/>
      <c r="P19" s="203"/>
      <c r="Q19" s="242"/>
      <c r="R19" s="178"/>
      <c r="S19" s="177"/>
      <c r="T19" s="178"/>
      <c r="U19" s="178"/>
      <c r="V19" s="251"/>
      <c r="W19" s="102">
        <f t="shared" si="2"/>
        <v>60</v>
      </c>
      <c r="X19" s="102">
        <f t="shared" si="3"/>
        <v>3</v>
      </c>
    </row>
    <row r="20" spans="1:24" ht="15" thickBot="1">
      <c r="A20" s="451"/>
      <c r="B20" s="30" t="s">
        <v>27</v>
      </c>
      <c r="C20" s="8" t="s">
        <v>84</v>
      </c>
      <c r="D20" s="13" t="s">
        <v>18</v>
      </c>
      <c r="E20" s="292"/>
      <c r="F20" s="141"/>
      <c r="G20" s="140"/>
      <c r="H20" s="141"/>
      <c r="I20" s="141"/>
      <c r="J20" s="200"/>
      <c r="K20" s="201"/>
      <c r="L20" s="145"/>
      <c r="M20" s="207"/>
      <c r="N20" s="145"/>
      <c r="O20" s="145"/>
      <c r="P20" s="203"/>
      <c r="Q20" s="242">
        <v>15</v>
      </c>
      <c r="R20" s="178" t="s">
        <v>15</v>
      </c>
      <c r="S20" s="177">
        <v>1</v>
      </c>
      <c r="T20" s="178"/>
      <c r="U20" s="178"/>
      <c r="V20" s="251"/>
      <c r="W20" s="102">
        <f t="shared" si="2"/>
        <v>15</v>
      </c>
      <c r="X20" s="102">
        <f t="shared" si="3"/>
        <v>1</v>
      </c>
    </row>
    <row r="21" spans="1:24" ht="15" thickBot="1">
      <c r="A21" s="451"/>
      <c r="B21" s="30" t="s">
        <v>28</v>
      </c>
      <c r="C21" s="8" t="s">
        <v>84</v>
      </c>
      <c r="D21" s="13" t="s">
        <v>18</v>
      </c>
      <c r="E21" s="292"/>
      <c r="F21" s="151"/>
      <c r="G21" s="140"/>
      <c r="H21" s="141"/>
      <c r="I21" s="151"/>
      <c r="J21" s="200"/>
      <c r="K21" s="201"/>
      <c r="L21" s="151"/>
      <c r="M21" s="207"/>
      <c r="N21" s="145"/>
      <c r="O21" s="151"/>
      <c r="P21" s="203"/>
      <c r="Q21" s="236">
        <v>30</v>
      </c>
      <c r="R21" s="131" t="s">
        <v>15</v>
      </c>
      <c r="S21" s="237">
        <v>2</v>
      </c>
      <c r="T21" s="238">
        <v>30</v>
      </c>
      <c r="U21" s="131" t="s">
        <v>15</v>
      </c>
      <c r="V21" s="239">
        <v>2</v>
      </c>
      <c r="W21" s="102">
        <f t="shared" si="2"/>
        <v>60</v>
      </c>
      <c r="X21" s="102">
        <f t="shared" si="3"/>
        <v>4</v>
      </c>
    </row>
    <row r="22" spans="1:24" ht="15" thickBot="1">
      <c r="A22" s="451"/>
      <c r="B22" s="30" t="s">
        <v>29</v>
      </c>
      <c r="C22" s="8" t="s">
        <v>84</v>
      </c>
      <c r="D22" s="13" t="s">
        <v>18</v>
      </c>
      <c r="E22" s="425"/>
      <c r="F22" s="426"/>
      <c r="G22" s="426"/>
      <c r="H22" s="141">
        <v>15</v>
      </c>
      <c r="I22" s="145" t="s">
        <v>14</v>
      </c>
      <c r="J22" s="200">
        <v>1</v>
      </c>
      <c r="K22" s="201"/>
      <c r="L22" s="145"/>
      <c r="M22" s="207"/>
      <c r="N22" s="145"/>
      <c r="O22" s="145"/>
      <c r="P22" s="203"/>
      <c r="Q22" s="242"/>
      <c r="R22" s="178"/>
      <c r="S22" s="177"/>
      <c r="T22" s="178"/>
      <c r="U22" s="178"/>
      <c r="V22" s="251"/>
      <c r="W22" s="102">
        <f t="shared" si="2"/>
        <v>15</v>
      </c>
      <c r="X22" s="102">
        <f t="shared" si="3"/>
        <v>1</v>
      </c>
    </row>
    <row r="23" spans="1:24" ht="15" thickBot="1">
      <c r="A23" s="451"/>
      <c r="B23" s="30" t="s">
        <v>30</v>
      </c>
      <c r="C23" s="8" t="s">
        <v>84</v>
      </c>
      <c r="D23" s="13" t="s">
        <v>18</v>
      </c>
      <c r="E23" s="292">
        <v>2</v>
      </c>
      <c r="F23" s="145" t="s">
        <v>15</v>
      </c>
      <c r="G23" s="140">
        <v>0</v>
      </c>
      <c r="H23" s="141"/>
      <c r="I23" s="141"/>
      <c r="J23" s="200"/>
      <c r="K23" s="201"/>
      <c r="L23" s="145"/>
      <c r="M23" s="207"/>
      <c r="N23" s="145"/>
      <c r="O23" s="145"/>
      <c r="P23" s="203"/>
      <c r="Q23" s="242"/>
      <c r="R23" s="178"/>
      <c r="S23" s="177"/>
      <c r="T23" s="178"/>
      <c r="U23" s="178"/>
      <c r="V23" s="251"/>
      <c r="W23" s="102">
        <f t="shared" si="2"/>
        <v>2</v>
      </c>
      <c r="X23" s="102">
        <f t="shared" si="3"/>
        <v>0</v>
      </c>
    </row>
    <row r="24" spans="1:24" ht="15" thickBot="1">
      <c r="A24" s="451"/>
      <c r="B24" s="30" t="s">
        <v>31</v>
      </c>
      <c r="C24" s="8" t="s">
        <v>84</v>
      </c>
      <c r="D24" s="13" t="s">
        <v>18</v>
      </c>
      <c r="E24" s="292">
        <v>4</v>
      </c>
      <c r="F24" s="145" t="s">
        <v>15</v>
      </c>
      <c r="G24" s="140">
        <v>0</v>
      </c>
      <c r="H24" s="141"/>
      <c r="I24" s="141"/>
      <c r="J24" s="200"/>
      <c r="K24" s="201"/>
      <c r="L24" s="145"/>
      <c r="M24" s="207"/>
      <c r="N24" s="145"/>
      <c r="O24" s="145"/>
      <c r="P24" s="203"/>
      <c r="Q24" s="242"/>
      <c r="R24" s="178"/>
      <c r="S24" s="177"/>
      <c r="T24" s="178"/>
      <c r="U24" s="178"/>
      <c r="V24" s="251"/>
      <c r="W24" s="102">
        <f t="shared" si="2"/>
        <v>4</v>
      </c>
      <c r="X24" s="102">
        <f t="shared" si="3"/>
        <v>0</v>
      </c>
    </row>
    <row r="25" spans="1:24" ht="15" thickBot="1">
      <c r="A25" s="451"/>
      <c r="B25" s="159" t="s">
        <v>66</v>
      </c>
      <c r="C25" s="8" t="s">
        <v>84</v>
      </c>
      <c r="D25" s="291" t="s">
        <v>16</v>
      </c>
      <c r="E25" s="292">
        <v>30</v>
      </c>
      <c r="F25" s="145" t="s">
        <v>19</v>
      </c>
      <c r="G25" s="140">
        <v>2</v>
      </c>
      <c r="H25" s="141">
        <v>30</v>
      </c>
      <c r="I25" s="145" t="s">
        <v>19</v>
      </c>
      <c r="J25" s="200">
        <v>2</v>
      </c>
      <c r="K25" s="201">
        <v>30</v>
      </c>
      <c r="L25" s="145" t="s">
        <v>19</v>
      </c>
      <c r="M25" s="207">
        <v>2</v>
      </c>
      <c r="N25" s="145">
        <v>30</v>
      </c>
      <c r="O25" s="145" t="s">
        <v>14</v>
      </c>
      <c r="P25" s="203">
        <v>3</v>
      </c>
      <c r="Q25" s="242"/>
      <c r="R25" s="178"/>
      <c r="S25" s="177"/>
      <c r="T25" s="178"/>
      <c r="U25" s="178"/>
      <c r="V25" s="251"/>
      <c r="W25" s="102">
        <f t="shared" si="2"/>
        <v>120</v>
      </c>
      <c r="X25" s="102">
        <f t="shared" si="3"/>
        <v>9</v>
      </c>
    </row>
    <row r="26" spans="1:24" ht="15" thickBot="1">
      <c r="A26" s="451"/>
      <c r="B26" s="159" t="s">
        <v>67</v>
      </c>
      <c r="C26" s="8" t="s">
        <v>84</v>
      </c>
      <c r="D26" s="291" t="s">
        <v>16</v>
      </c>
      <c r="E26" s="427">
        <v>30</v>
      </c>
      <c r="F26" s="355" t="s">
        <v>15</v>
      </c>
      <c r="G26" s="355">
        <v>0</v>
      </c>
      <c r="H26" s="145">
        <v>30</v>
      </c>
      <c r="I26" s="145" t="s">
        <v>15</v>
      </c>
      <c r="J26" s="208">
        <v>0</v>
      </c>
      <c r="K26" s="83"/>
      <c r="L26" s="84"/>
      <c r="M26" s="84"/>
      <c r="N26" s="84"/>
      <c r="O26" s="84"/>
      <c r="P26" s="205"/>
      <c r="Q26" s="242"/>
      <c r="R26" s="178"/>
      <c r="S26" s="177"/>
      <c r="T26" s="178"/>
      <c r="U26" s="178"/>
      <c r="V26" s="251"/>
      <c r="W26" s="102">
        <f t="shared" si="2"/>
        <v>60</v>
      </c>
      <c r="X26" s="102">
        <f t="shared" si="3"/>
        <v>0</v>
      </c>
    </row>
    <row r="27" spans="1:24" ht="15" thickBot="1">
      <c r="A27" s="452"/>
      <c r="B27" s="32" t="s">
        <v>32</v>
      </c>
      <c r="C27" s="8" t="s">
        <v>84</v>
      </c>
      <c r="D27" s="33" t="s">
        <v>18</v>
      </c>
      <c r="E27" s="296"/>
      <c r="F27" s="160"/>
      <c r="G27" s="202"/>
      <c r="H27" s="160"/>
      <c r="I27" s="160"/>
      <c r="J27" s="219"/>
      <c r="K27" s="311"/>
      <c r="L27" s="312"/>
      <c r="M27" s="312"/>
      <c r="N27" s="312">
        <v>15</v>
      </c>
      <c r="O27" s="312" t="s">
        <v>14</v>
      </c>
      <c r="P27" s="313">
        <v>1</v>
      </c>
      <c r="Q27" s="252"/>
      <c r="R27" s="254"/>
      <c r="S27" s="253"/>
      <c r="T27" s="254"/>
      <c r="U27" s="254"/>
      <c r="V27" s="255"/>
      <c r="W27" s="109">
        <f t="shared" si="2"/>
        <v>15</v>
      </c>
      <c r="X27" s="109">
        <f t="shared" si="3"/>
        <v>1</v>
      </c>
    </row>
    <row r="28" spans="1:24" ht="15" thickBot="1">
      <c r="B28" s="459" t="s">
        <v>33</v>
      </c>
      <c r="C28" s="459"/>
      <c r="D28" s="460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0"/>
      <c r="X28" s="229">
        <v>54</v>
      </c>
    </row>
    <row r="29" spans="1:24" s="420" customFormat="1" ht="15" thickBot="1">
      <c r="B29" s="298"/>
      <c r="C29" s="299"/>
      <c r="D29" s="431" t="s">
        <v>34</v>
      </c>
      <c r="E29" s="184">
        <f>SUM(E6:E27)</f>
        <v>276</v>
      </c>
      <c r="F29" s="184"/>
      <c r="G29" s="185">
        <f>SUM(G6:G27)</f>
        <v>19</v>
      </c>
      <c r="H29" s="184">
        <f>SUM(H6:H27)</f>
        <v>315</v>
      </c>
      <c r="I29" s="184"/>
      <c r="J29" s="185">
        <f>SUM(J6:J27)</f>
        <v>26</v>
      </c>
      <c r="K29" s="230">
        <f>SUM(K6:K28)</f>
        <v>300</v>
      </c>
      <c r="L29" s="230"/>
      <c r="M29" s="314">
        <f>SUM(M6:M28)</f>
        <v>24</v>
      </c>
      <c r="N29" s="230">
        <f>SUM(N6:N28)</f>
        <v>285</v>
      </c>
      <c r="O29" s="230"/>
      <c r="P29" s="315">
        <f>SUM(P6:P28)</f>
        <v>26</v>
      </c>
      <c r="Q29" s="319">
        <f>SUM(Q6:Q28)</f>
        <v>195</v>
      </c>
      <c r="R29" s="319"/>
      <c r="S29" s="320">
        <f>SUM(S6:S28)</f>
        <v>18</v>
      </c>
      <c r="T29" s="319">
        <f>SUM(T6:T28)</f>
        <v>135</v>
      </c>
      <c r="U29" s="319"/>
      <c r="V29" s="320">
        <f>SUM(V6:V28)</f>
        <v>15</v>
      </c>
      <c r="W29" s="321">
        <f>SUM(W6:W27)</f>
        <v>1506</v>
      </c>
      <c r="X29" s="443">
        <f>SUM(X6:X27)</f>
        <v>126</v>
      </c>
    </row>
    <row r="30" spans="1:24" hidden="1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258" t="str">
        <f>("#REF!*100)/#REF!")</f>
        <v>#REF!*100)/#REF!</v>
      </c>
      <c r="X30" s="167"/>
    </row>
    <row r="31" spans="1:24" ht="15" thickBot="1"/>
    <row r="32" spans="1:24" ht="15.75" customHeight="1" thickBot="1">
      <c r="B32" s="453" t="s">
        <v>87</v>
      </c>
      <c r="C32" s="471" t="s">
        <v>0</v>
      </c>
      <c r="D32" s="471" t="s">
        <v>72</v>
      </c>
      <c r="E32" s="462"/>
      <c r="F32" s="463"/>
      <c r="G32" s="463"/>
      <c r="H32" s="463"/>
      <c r="I32" s="463"/>
      <c r="J32" s="464"/>
      <c r="K32" s="477" t="s">
        <v>4</v>
      </c>
      <c r="L32" s="477" t="s">
        <v>5</v>
      </c>
    </row>
    <row r="33" spans="2:12" ht="15" thickBot="1">
      <c r="B33" s="454"/>
      <c r="C33" s="472"/>
      <c r="D33" s="475"/>
      <c r="E33" s="465" t="s">
        <v>6</v>
      </c>
      <c r="F33" s="466"/>
      <c r="G33" s="467"/>
      <c r="H33" s="468" t="s">
        <v>7</v>
      </c>
      <c r="I33" s="469"/>
      <c r="J33" s="470"/>
      <c r="K33" s="478"/>
      <c r="L33" s="480"/>
    </row>
    <row r="34" spans="2:12" ht="24.6" thickBot="1">
      <c r="B34" s="455"/>
      <c r="C34" s="473"/>
      <c r="D34" s="476"/>
      <c r="E34" s="422" t="s">
        <v>4</v>
      </c>
      <c r="F34" s="423" t="s">
        <v>12</v>
      </c>
      <c r="G34" s="424" t="s">
        <v>5</v>
      </c>
      <c r="H34" s="422" t="s">
        <v>4</v>
      </c>
      <c r="I34" s="423" t="s">
        <v>12</v>
      </c>
      <c r="J34" s="424" t="s">
        <v>5</v>
      </c>
      <c r="K34" s="479"/>
      <c r="L34" s="473"/>
    </row>
    <row r="35" spans="2:12" ht="28.8">
      <c r="B35" s="168" t="s">
        <v>68</v>
      </c>
      <c r="C35" s="8" t="s">
        <v>36</v>
      </c>
      <c r="D35" s="8" t="s">
        <v>18</v>
      </c>
      <c r="E35" s="289">
        <v>30</v>
      </c>
      <c r="F35" s="131" t="s">
        <v>19</v>
      </c>
      <c r="G35" s="132">
        <v>2</v>
      </c>
      <c r="H35" s="131">
        <v>30</v>
      </c>
      <c r="I35" s="131" t="s">
        <v>14</v>
      </c>
      <c r="J35" s="317">
        <v>2</v>
      </c>
      <c r="K35" s="99">
        <f>SUM(E35,H35)</f>
        <v>60</v>
      </c>
      <c r="L35" s="434">
        <f>SUM(G35,J35)</f>
        <v>4</v>
      </c>
    </row>
    <row r="36" spans="2:12">
      <c r="B36" s="63" t="s">
        <v>37</v>
      </c>
      <c r="C36" s="13" t="s">
        <v>36</v>
      </c>
      <c r="D36" s="13" t="s">
        <v>16</v>
      </c>
      <c r="E36" s="289">
        <v>30</v>
      </c>
      <c r="F36" s="131" t="s">
        <v>15</v>
      </c>
      <c r="G36" s="132">
        <v>1</v>
      </c>
      <c r="H36" s="131">
        <v>30</v>
      </c>
      <c r="I36" s="131" t="s">
        <v>14</v>
      </c>
      <c r="J36" s="317">
        <v>2</v>
      </c>
      <c r="K36" s="102">
        <f t="shared" ref="K36:K42" si="4">SUM(E36,H36)</f>
        <v>60</v>
      </c>
      <c r="L36" s="435">
        <f t="shared" ref="L36:L42" si="5">SUM(G36,J36)</f>
        <v>3</v>
      </c>
    </row>
    <row r="37" spans="2:12">
      <c r="B37" s="56" t="s">
        <v>38</v>
      </c>
      <c r="C37" s="13" t="s">
        <v>36</v>
      </c>
      <c r="D37" s="13" t="s">
        <v>18</v>
      </c>
      <c r="E37" s="204">
        <v>30</v>
      </c>
      <c r="F37" s="145" t="s">
        <v>15</v>
      </c>
      <c r="G37" s="140">
        <v>1</v>
      </c>
      <c r="H37" s="84">
        <v>30</v>
      </c>
      <c r="I37" s="145" t="s">
        <v>19</v>
      </c>
      <c r="J37" s="318">
        <v>2</v>
      </c>
      <c r="K37" s="102">
        <f t="shared" si="4"/>
        <v>60</v>
      </c>
      <c r="L37" s="435">
        <f t="shared" si="5"/>
        <v>3</v>
      </c>
    </row>
    <row r="38" spans="2:12">
      <c r="B38" s="56" t="s">
        <v>39</v>
      </c>
      <c r="C38" s="13" t="s">
        <v>36</v>
      </c>
      <c r="D38" s="13" t="s">
        <v>18</v>
      </c>
      <c r="E38" s="296">
        <v>15</v>
      </c>
      <c r="F38" s="160" t="s">
        <v>15</v>
      </c>
      <c r="G38" s="202">
        <v>1</v>
      </c>
      <c r="H38" s="160">
        <v>15</v>
      </c>
      <c r="I38" s="160" t="s">
        <v>15</v>
      </c>
      <c r="J38" s="436">
        <v>1</v>
      </c>
      <c r="K38" s="102">
        <f t="shared" si="4"/>
        <v>30</v>
      </c>
      <c r="L38" s="435">
        <f t="shared" si="5"/>
        <v>2</v>
      </c>
    </row>
    <row r="39" spans="2:12">
      <c r="B39" s="308" t="s">
        <v>40</v>
      </c>
      <c r="C39" s="13" t="s">
        <v>36</v>
      </c>
      <c r="D39" s="13" t="s">
        <v>18</v>
      </c>
      <c r="E39" s="356">
        <v>30</v>
      </c>
      <c r="F39" s="145" t="s">
        <v>15</v>
      </c>
      <c r="G39" s="177">
        <v>1</v>
      </c>
      <c r="H39" s="178">
        <v>30</v>
      </c>
      <c r="I39" s="145" t="s">
        <v>14</v>
      </c>
      <c r="J39" s="251">
        <v>2</v>
      </c>
      <c r="K39" s="102">
        <f t="shared" si="4"/>
        <v>60</v>
      </c>
      <c r="L39" s="435">
        <f t="shared" si="5"/>
        <v>3</v>
      </c>
    </row>
    <row r="40" spans="2:12">
      <c r="B40" s="394" t="s">
        <v>41</v>
      </c>
      <c r="C40" s="13" t="s">
        <v>36</v>
      </c>
      <c r="D40" s="13" t="s">
        <v>18</v>
      </c>
      <c r="E40" s="214">
        <v>30</v>
      </c>
      <c r="F40" s="145" t="s">
        <v>15</v>
      </c>
      <c r="G40" s="207">
        <v>1</v>
      </c>
      <c r="H40" s="145">
        <v>30</v>
      </c>
      <c r="I40" s="145" t="s">
        <v>14</v>
      </c>
      <c r="J40" s="250">
        <v>2</v>
      </c>
      <c r="K40" s="102">
        <f t="shared" si="4"/>
        <v>60</v>
      </c>
      <c r="L40" s="435">
        <f t="shared" si="5"/>
        <v>3</v>
      </c>
    </row>
    <row r="41" spans="2:12">
      <c r="B41" s="308" t="s">
        <v>95</v>
      </c>
      <c r="C41" s="13" t="s">
        <v>36</v>
      </c>
      <c r="D41" s="13" t="s">
        <v>18</v>
      </c>
      <c r="E41" s="356">
        <v>30</v>
      </c>
      <c r="F41" s="178" t="s">
        <v>15</v>
      </c>
      <c r="G41" s="177">
        <v>1</v>
      </c>
      <c r="H41" s="178">
        <v>30</v>
      </c>
      <c r="I41" s="178" t="s">
        <v>14</v>
      </c>
      <c r="J41" s="251">
        <v>2</v>
      </c>
      <c r="K41" s="102">
        <f t="shared" si="4"/>
        <v>60</v>
      </c>
      <c r="L41" s="435">
        <f t="shared" si="5"/>
        <v>3</v>
      </c>
    </row>
    <row r="42" spans="2:12">
      <c r="B42" s="310" t="s">
        <v>23</v>
      </c>
      <c r="C42" s="33" t="s">
        <v>36</v>
      </c>
      <c r="D42" s="33" t="s">
        <v>16</v>
      </c>
      <c r="E42" s="289">
        <v>15</v>
      </c>
      <c r="F42" s="131" t="s">
        <v>15</v>
      </c>
      <c r="G42" s="132">
        <v>1</v>
      </c>
      <c r="H42" s="131">
        <v>15</v>
      </c>
      <c r="I42" s="131" t="s">
        <v>19</v>
      </c>
      <c r="J42" s="317">
        <v>1</v>
      </c>
      <c r="K42" s="109">
        <f t="shared" si="4"/>
        <v>30</v>
      </c>
      <c r="L42" s="437">
        <f t="shared" si="5"/>
        <v>2</v>
      </c>
    </row>
    <row r="43" spans="2:12">
      <c r="B43" s="428" t="s">
        <v>33</v>
      </c>
      <c r="C43" s="428"/>
      <c r="D43" s="429"/>
      <c r="E43" s="430"/>
      <c r="F43" s="430"/>
      <c r="G43" s="430"/>
      <c r="H43" s="430"/>
      <c r="I43" s="430"/>
      <c r="J43" s="430"/>
      <c r="K43" s="429"/>
      <c r="L43" s="429">
        <v>15</v>
      </c>
    </row>
    <row r="44" spans="2:12">
      <c r="B44" s="298"/>
      <c r="C44" s="299"/>
      <c r="D44" s="183" t="s">
        <v>34</v>
      </c>
      <c r="E44" s="184">
        <f>SUM(E35:E42)</f>
        <v>210</v>
      </c>
      <c r="F44" s="184"/>
      <c r="G44" s="185">
        <f>SUM(G32:G42)</f>
        <v>9</v>
      </c>
      <c r="H44" s="184">
        <f>SUM(H35:H42)</f>
        <v>210</v>
      </c>
      <c r="I44" s="184"/>
      <c r="J44" s="185">
        <f>SUM(J32:J42)</f>
        <v>14</v>
      </c>
      <c r="K44" s="230">
        <f>SUM(K35:K43)</f>
        <v>420</v>
      </c>
      <c r="L44" s="230">
        <f>SUM(L35:L42)</f>
        <v>23</v>
      </c>
    </row>
  </sheetData>
  <sheetProtection selectLockedCells="1" selectUnlockedCells="1"/>
  <mergeCells count="28">
    <mergeCell ref="Q4:S4"/>
    <mergeCell ref="B1:X1"/>
    <mergeCell ref="B2:X2"/>
    <mergeCell ref="E3:J3"/>
    <mergeCell ref="K3:P3"/>
    <mergeCell ref="Q3:V3"/>
    <mergeCell ref="X3:X5"/>
    <mergeCell ref="T4:V4"/>
    <mergeCell ref="B28:W28"/>
    <mergeCell ref="E32:J32"/>
    <mergeCell ref="E33:G33"/>
    <mergeCell ref="H33:J33"/>
    <mergeCell ref="C3:C5"/>
    <mergeCell ref="C32:C34"/>
    <mergeCell ref="D3:D5"/>
    <mergeCell ref="D32:D34"/>
    <mergeCell ref="K32:K34"/>
    <mergeCell ref="L32:L34"/>
    <mergeCell ref="W3:W5"/>
    <mergeCell ref="E4:G4"/>
    <mergeCell ref="H4:J4"/>
    <mergeCell ref="K4:M4"/>
    <mergeCell ref="N4:P4"/>
    <mergeCell ref="A6:A10"/>
    <mergeCell ref="A11:A18"/>
    <mergeCell ref="A19:A27"/>
    <mergeCell ref="B3:B5"/>
    <mergeCell ref="B32:B34"/>
  </mergeCells>
  <pageMargins left="0.23611111111111099" right="0.23611111111111099" top="0.39374999999999999" bottom="0.39374999999999999" header="0.51180555555555596" footer="0.51180555555555596"/>
  <pageSetup paperSize="9" scale="77" firstPageNumber="0" fitToHeight="0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topLeftCell="A19" workbookViewId="0">
      <selection activeCell="B34" sqref="B34"/>
    </sheetView>
  </sheetViews>
  <sheetFormatPr defaultColWidth="8.88671875" defaultRowHeight="13.2"/>
  <cols>
    <col min="1" max="1" width="6.6640625" customWidth="1"/>
    <col min="2" max="2" width="33.44140625" customWidth="1"/>
    <col min="3" max="3" width="14.77734375" customWidth="1"/>
    <col min="5" max="5" width="5.88671875" customWidth="1"/>
    <col min="6" max="6" width="5.44140625" customWidth="1"/>
    <col min="7" max="7" width="5.77734375" customWidth="1"/>
    <col min="8" max="9" width="5.6640625" customWidth="1"/>
    <col min="10" max="10" width="5.44140625" customWidth="1"/>
    <col min="11" max="11" width="5.77734375" customWidth="1"/>
    <col min="12" max="12" width="4.88671875" customWidth="1"/>
    <col min="13" max="14" width="5.77734375" customWidth="1"/>
    <col min="15" max="15" width="5.21875" customWidth="1"/>
    <col min="16" max="16" width="5.6640625" customWidth="1"/>
    <col min="17" max="18" width="6.88671875" customWidth="1"/>
  </cols>
  <sheetData>
    <row r="1" spans="1:18" s="1" customFormat="1"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18" ht="14.4" thickBot="1">
      <c r="B2" s="491" t="s">
        <v>69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</row>
    <row r="3" spans="1:18">
      <c r="B3" s="453" t="s">
        <v>87</v>
      </c>
      <c r="C3" s="471" t="s">
        <v>0</v>
      </c>
      <c r="D3" s="471" t="s">
        <v>72</v>
      </c>
      <c r="E3" s="505" t="s">
        <v>1</v>
      </c>
      <c r="F3" s="506"/>
      <c r="G3" s="506"/>
      <c r="H3" s="506"/>
      <c r="I3" s="506"/>
      <c r="J3" s="507"/>
      <c r="K3" s="520" t="s">
        <v>2</v>
      </c>
      <c r="L3" s="521"/>
      <c r="M3" s="521"/>
      <c r="N3" s="521"/>
      <c r="O3" s="521"/>
      <c r="P3" s="522"/>
      <c r="Q3" s="516" t="s">
        <v>4</v>
      </c>
      <c r="R3" s="516" t="s">
        <v>5</v>
      </c>
    </row>
    <row r="4" spans="1:18">
      <c r="B4" s="454"/>
      <c r="C4" s="472"/>
      <c r="D4" s="472"/>
      <c r="E4" s="508" t="s">
        <v>6</v>
      </c>
      <c r="F4" s="509"/>
      <c r="G4" s="509"/>
      <c r="H4" s="510" t="s">
        <v>7</v>
      </c>
      <c r="I4" s="510"/>
      <c r="J4" s="511"/>
      <c r="K4" s="523" t="s">
        <v>8</v>
      </c>
      <c r="L4" s="524"/>
      <c r="M4" s="524"/>
      <c r="N4" s="525" t="s">
        <v>9</v>
      </c>
      <c r="O4" s="525"/>
      <c r="P4" s="526"/>
      <c r="Q4" s="517"/>
      <c r="R4" s="517"/>
    </row>
    <row r="5" spans="1:18" ht="13.8" thickBot="1">
      <c r="B5" s="455"/>
      <c r="C5" s="473"/>
      <c r="D5" s="473"/>
      <c r="E5" s="41" t="s">
        <v>4</v>
      </c>
      <c r="F5" s="42" t="s">
        <v>42</v>
      </c>
      <c r="G5" s="43" t="s">
        <v>5</v>
      </c>
      <c r="H5" s="44" t="s">
        <v>4</v>
      </c>
      <c r="I5" s="42" t="s">
        <v>42</v>
      </c>
      <c r="J5" s="96" t="s">
        <v>5</v>
      </c>
      <c r="K5" s="3" t="s">
        <v>4</v>
      </c>
      <c r="L5" s="4" t="s">
        <v>42</v>
      </c>
      <c r="M5" s="73" t="s">
        <v>5</v>
      </c>
      <c r="N5" s="6" t="s">
        <v>4</v>
      </c>
      <c r="O5" s="4" t="s">
        <v>42</v>
      </c>
      <c r="P5" s="74" t="s">
        <v>5</v>
      </c>
      <c r="Q5" s="518"/>
      <c r="R5" s="518"/>
    </row>
    <row r="6" spans="1:18" ht="15" thickBot="1">
      <c r="A6" s="495" t="s">
        <v>85</v>
      </c>
      <c r="B6" s="128" t="s">
        <v>60</v>
      </c>
      <c r="C6" s="8" t="s">
        <v>84</v>
      </c>
      <c r="D6" s="8" t="s">
        <v>43</v>
      </c>
      <c r="E6" s="377">
        <v>30</v>
      </c>
      <c r="F6" s="378" t="s">
        <v>14</v>
      </c>
      <c r="G6" s="379">
        <v>9</v>
      </c>
      <c r="H6" s="378">
        <v>30</v>
      </c>
      <c r="I6" s="378" t="s">
        <v>14</v>
      </c>
      <c r="J6" s="398">
        <v>9</v>
      </c>
      <c r="K6" s="47">
        <v>30</v>
      </c>
      <c r="L6" s="399" t="s">
        <v>14</v>
      </c>
      <c r="M6" s="400">
        <v>9</v>
      </c>
      <c r="N6" s="401">
        <v>30</v>
      </c>
      <c r="O6" s="401" t="s">
        <v>15</v>
      </c>
      <c r="P6" s="97">
        <v>12</v>
      </c>
      <c r="Q6" s="99">
        <f>SUM(E6,H6,K6,N6)</f>
        <v>120</v>
      </c>
      <c r="R6" s="99">
        <f>SUM(G6,J6,M6,P6)</f>
        <v>39</v>
      </c>
    </row>
    <row r="7" spans="1:18" ht="16.05" customHeight="1" thickBot="1">
      <c r="A7" s="496"/>
      <c r="B7" s="133" t="s">
        <v>47</v>
      </c>
      <c r="C7" s="8" t="s">
        <v>84</v>
      </c>
      <c r="D7" s="14" t="s">
        <v>43</v>
      </c>
      <c r="E7" s="331">
        <v>15</v>
      </c>
      <c r="F7" s="380" t="s">
        <v>14</v>
      </c>
      <c r="G7" s="381">
        <v>1</v>
      </c>
      <c r="H7" s="380">
        <v>15</v>
      </c>
      <c r="I7" s="380" t="s">
        <v>14</v>
      </c>
      <c r="J7" s="402">
        <v>1</v>
      </c>
      <c r="K7" s="57"/>
      <c r="L7" s="380"/>
      <c r="M7" s="382"/>
      <c r="N7" s="383"/>
      <c r="O7" s="380"/>
      <c r="P7" s="103"/>
      <c r="Q7" s="102">
        <f t="shared" ref="Q7:Q14" si="0">SUM(E7,H7,K7,N7)</f>
        <v>30</v>
      </c>
      <c r="R7" s="102">
        <f>SUM(G7,J7,M7,P7)</f>
        <v>2</v>
      </c>
    </row>
    <row r="8" spans="1:18" ht="15" thickBot="1">
      <c r="A8" s="497" t="s">
        <v>86</v>
      </c>
      <c r="B8" s="21" t="s">
        <v>63</v>
      </c>
      <c r="C8" s="8" t="s">
        <v>84</v>
      </c>
      <c r="D8" s="14" t="s">
        <v>18</v>
      </c>
      <c r="E8" s="331">
        <v>30</v>
      </c>
      <c r="F8" s="380" t="s">
        <v>14</v>
      </c>
      <c r="G8" s="381">
        <v>4</v>
      </c>
      <c r="H8" s="380">
        <v>30</v>
      </c>
      <c r="I8" s="380" t="s">
        <v>14</v>
      </c>
      <c r="J8" s="402">
        <v>4</v>
      </c>
      <c r="K8" s="331">
        <v>30</v>
      </c>
      <c r="L8" s="380" t="s">
        <v>14</v>
      </c>
      <c r="M8" s="381">
        <v>4</v>
      </c>
      <c r="N8" s="383"/>
      <c r="O8" s="380"/>
      <c r="P8" s="103"/>
      <c r="Q8" s="102">
        <f t="shared" si="0"/>
        <v>90</v>
      </c>
      <c r="R8" s="102">
        <f>SUM(G8,J8,M8,P8)</f>
        <v>12</v>
      </c>
    </row>
    <row r="9" spans="1:18" ht="15" thickBot="1">
      <c r="A9" s="498"/>
      <c r="B9" s="21" t="s">
        <v>64</v>
      </c>
      <c r="C9" s="8" t="s">
        <v>84</v>
      </c>
      <c r="D9" s="14" t="s">
        <v>18</v>
      </c>
      <c r="E9" s="57">
        <v>60</v>
      </c>
      <c r="F9" s="380" t="s">
        <v>15</v>
      </c>
      <c r="G9" s="382">
        <v>3</v>
      </c>
      <c r="H9" s="383">
        <v>60</v>
      </c>
      <c r="I9" s="380" t="s">
        <v>19</v>
      </c>
      <c r="J9" s="103">
        <v>3</v>
      </c>
      <c r="K9" s="57">
        <v>60</v>
      </c>
      <c r="L9" s="380" t="s">
        <v>15</v>
      </c>
      <c r="M9" s="382">
        <v>3</v>
      </c>
      <c r="N9" s="403"/>
      <c r="O9" s="403"/>
      <c r="P9" s="404"/>
      <c r="Q9" s="102">
        <f t="shared" si="0"/>
        <v>180</v>
      </c>
      <c r="R9" s="102">
        <f>SUM(G9,J9,M9,P9)</f>
        <v>9</v>
      </c>
    </row>
    <row r="10" spans="1:18" ht="15" thickBot="1">
      <c r="A10" s="498"/>
      <c r="B10" s="21" t="s">
        <v>20</v>
      </c>
      <c r="C10" s="8" t="s">
        <v>84</v>
      </c>
      <c r="D10" s="291" t="s">
        <v>21</v>
      </c>
      <c r="E10" s="331">
        <v>15</v>
      </c>
      <c r="F10" s="383" t="s">
        <v>15</v>
      </c>
      <c r="G10" s="381">
        <v>1</v>
      </c>
      <c r="H10" s="380">
        <v>15</v>
      </c>
      <c r="I10" s="383" t="s">
        <v>15</v>
      </c>
      <c r="J10" s="402">
        <v>1</v>
      </c>
      <c r="K10" s="57">
        <v>15</v>
      </c>
      <c r="L10" s="383" t="s">
        <v>15</v>
      </c>
      <c r="M10" s="382">
        <v>1</v>
      </c>
      <c r="N10" s="383">
        <v>15</v>
      </c>
      <c r="O10" s="383" t="s">
        <v>15</v>
      </c>
      <c r="P10" s="103">
        <v>1</v>
      </c>
      <c r="Q10" s="102">
        <f t="shared" si="0"/>
        <v>60</v>
      </c>
      <c r="R10" s="102">
        <v>4</v>
      </c>
    </row>
    <row r="11" spans="1:18" ht="15" thickBot="1">
      <c r="A11" s="499"/>
      <c r="B11" s="22" t="s">
        <v>65</v>
      </c>
      <c r="C11" s="8" t="s">
        <v>84</v>
      </c>
      <c r="D11" s="291" t="s">
        <v>21</v>
      </c>
      <c r="E11" s="384"/>
      <c r="F11" s="385"/>
      <c r="G11" s="386"/>
      <c r="H11" s="387">
        <v>30</v>
      </c>
      <c r="I11" s="383" t="s">
        <v>15</v>
      </c>
      <c r="J11" s="405">
        <v>2</v>
      </c>
      <c r="K11" s="384">
        <v>30</v>
      </c>
      <c r="L11" s="383" t="s">
        <v>15</v>
      </c>
      <c r="M11" s="386">
        <v>2</v>
      </c>
      <c r="N11" s="387"/>
      <c r="O11" s="385"/>
      <c r="P11" s="405"/>
      <c r="Q11" s="102">
        <f t="shared" si="0"/>
        <v>60</v>
      </c>
      <c r="R11" s="102">
        <v>4</v>
      </c>
    </row>
    <row r="12" spans="1:18" ht="13.95" customHeight="1" thickBot="1">
      <c r="A12" s="500" t="s">
        <v>71</v>
      </c>
      <c r="B12" s="27" t="s">
        <v>88</v>
      </c>
      <c r="C12" s="8" t="s">
        <v>84</v>
      </c>
      <c r="D12" s="14" t="s">
        <v>18</v>
      </c>
      <c r="E12" s="331">
        <v>30</v>
      </c>
      <c r="F12" s="380" t="s">
        <v>14</v>
      </c>
      <c r="G12" s="381">
        <v>2</v>
      </c>
      <c r="H12" s="388"/>
      <c r="I12" s="388"/>
      <c r="J12" s="406"/>
      <c r="K12" s="329"/>
      <c r="L12" s="78"/>
      <c r="M12" s="77"/>
      <c r="N12" s="78"/>
      <c r="O12" s="78"/>
      <c r="P12" s="341"/>
      <c r="Q12" s="102">
        <f t="shared" si="0"/>
        <v>30</v>
      </c>
      <c r="R12" s="102">
        <f>SUM(G12,J12,M12,P12)</f>
        <v>2</v>
      </c>
    </row>
    <row r="13" spans="1:18" ht="15" thickBot="1">
      <c r="A13" s="501"/>
      <c r="B13" s="30" t="s">
        <v>89</v>
      </c>
      <c r="C13" s="8" t="s">
        <v>84</v>
      </c>
      <c r="D13" s="14" t="s">
        <v>16</v>
      </c>
      <c r="E13" s="53"/>
      <c r="F13" s="54"/>
      <c r="G13" s="55"/>
      <c r="H13" s="54"/>
      <c r="I13" s="54"/>
      <c r="J13" s="100"/>
      <c r="K13" s="57">
        <v>15</v>
      </c>
      <c r="L13" s="383" t="s">
        <v>15</v>
      </c>
      <c r="M13" s="382">
        <v>3</v>
      </c>
      <c r="N13" s="383"/>
      <c r="O13" s="380"/>
      <c r="P13" s="103"/>
      <c r="Q13" s="102">
        <f t="shared" si="0"/>
        <v>15</v>
      </c>
      <c r="R13" s="102">
        <f>SUM(G13,J13,M13,P13)</f>
        <v>3</v>
      </c>
    </row>
    <row r="14" spans="1:18" ht="15" thickBot="1">
      <c r="A14" s="501"/>
      <c r="B14" s="30" t="s">
        <v>92</v>
      </c>
      <c r="C14" s="8" t="s">
        <v>84</v>
      </c>
      <c r="D14" s="14" t="s">
        <v>44</v>
      </c>
      <c r="E14" s="331"/>
      <c r="F14" s="380"/>
      <c r="G14" s="381"/>
      <c r="H14" s="380"/>
      <c r="I14" s="380"/>
      <c r="J14" s="402"/>
      <c r="K14" s="57"/>
      <c r="L14" s="380"/>
      <c r="M14" s="382"/>
      <c r="N14" s="383">
        <v>4</v>
      </c>
      <c r="O14" s="383" t="s">
        <v>15</v>
      </c>
      <c r="P14" s="103">
        <v>4</v>
      </c>
      <c r="Q14" s="102">
        <f t="shared" si="0"/>
        <v>4</v>
      </c>
      <c r="R14" s="102">
        <f>SUM(G14,J14,M14,P14)</f>
        <v>4</v>
      </c>
    </row>
    <row r="15" spans="1:18" ht="15" thickBot="1">
      <c r="A15" s="501"/>
      <c r="B15" s="30" t="s">
        <v>31</v>
      </c>
      <c r="C15" s="8" t="s">
        <v>84</v>
      </c>
      <c r="D15" s="13" t="s">
        <v>18</v>
      </c>
      <c r="E15" s="389">
        <v>4</v>
      </c>
      <c r="F15" s="390" t="s">
        <v>15</v>
      </c>
      <c r="G15" s="263">
        <v>0</v>
      </c>
      <c r="H15" s="264"/>
      <c r="I15" s="264"/>
      <c r="J15" s="104"/>
      <c r="K15" s="407"/>
      <c r="L15" s="59"/>
      <c r="M15" s="91"/>
      <c r="N15" s="59"/>
      <c r="O15" s="59"/>
      <c r="P15" s="408"/>
      <c r="Q15" s="114"/>
      <c r="R15" s="114"/>
    </row>
    <row r="16" spans="1:18" ht="15" thickBot="1">
      <c r="A16" s="502"/>
      <c r="B16" s="32" t="s">
        <v>70</v>
      </c>
      <c r="C16" s="8" t="s">
        <v>84</v>
      </c>
      <c r="D16" s="295" t="s">
        <v>16</v>
      </c>
      <c r="E16" s="391">
        <v>30</v>
      </c>
      <c r="F16" s="267" t="s">
        <v>19</v>
      </c>
      <c r="G16" s="71">
        <v>2</v>
      </c>
      <c r="H16" s="70">
        <v>30</v>
      </c>
      <c r="I16" s="267" t="s">
        <v>14</v>
      </c>
      <c r="J16" s="409">
        <v>3</v>
      </c>
      <c r="K16" s="410"/>
      <c r="L16" s="267"/>
      <c r="M16" s="411"/>
      <c r="N16" s="267"/>
      <c r="O16" s="267"/>
      <c r="P16" s="412"/>
      <c r="Q16" s="109">
        <f>SUM(E16,H16,K16,N16)</f>
        <v>60</v>
      </c>
      <c r="R16" s="109">
        <f>SUM(G16,J16,M16,P16)</f>
        <v>5</v>
      </c>
    </row>
    <row r="17" spans="2:18" ht="15" thickBot="1">
      <c r="B17" s="503" t="s">
        <v>45</v>
      </c>
      <c r="C17" s="503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110">
        <v>36</v>
      </c>
    </row>
    <row r="18" spans="2:18" s="2" customFormat="1" ht="14.4">
      <c r="B18" s="35"/>
      <c r="C18" s="36"/>
      <c r="D18" s="37" t="s">
        <v>34</v>
      </c>
      <c r="E18" s="38">
        <f>SUM(E6:E16)</f>
        <v>214</v>
      </c>
      <c r="F18" s="38"/>
      <c r="G18" s="39">
        <f>SUM(G6:G16)</f>
        <v>22</v>
      </c>
      <c r="H18" s="38">
        <f>SUM(H6:H16)</f>
        <v>210</v>
      </c>
      <c r="I18" s="38"/>
      <c r="J18" s="39">
        <f>SUM(J6:J16)</f>
        <v>23</v>
      </c>
      <c r="K18" s="94">
        <f>SUM(K6:K17)</f>
        <v>180</v>
      </c>
      <c r="L18" s="94"/>
      <c r="M18" s="95">
        <f>SUM(M6:M17)</f>
        <v>22</v>
      </c>
      <c r="N18" s="94">
        <f>SUM(N6:N16)</f>
        <v>49</v>
      </c>
      <c r="O18" s="94"/>
      <c r="P18" s="95">
        <f>SUM(P6:P16)</f>
        <v>17</v>
      </c>
      <c r="Q18" s="115">
        <f>SUM(Q6:Q16)</f>
        <v>649</v>
      </c>
      <c r="R18" s="116">
        <f>SUM(R6:R16)</f>
        <v>84</v>
      </c>
    </row>
    <row r="19" spans="2:18" ht="14.4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351"/>
      <c r="R19" s="40"/>
    </row>
    <row r="20" spans="2:18" ht="14.4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2:18" ht="15" thickBot="1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2:18">
      <c r="B22" s="453" t="s">
        <v>87</v>
      </c>
      <c r="C22" s="471" t="s">
        <v>0</v>
      </c>
      <c r="D22" s="471" t="s">
        <v>72</v>
      </c>
      <c r="E22" s="505"/>
      <c r="F22" s="506"/>
      <c r="G22" s="506"/>
      <c r="H22" s="506"/>
      <c r="I22" s="506"/>
      <c r="J22" s="507"/>
      <c r="K22" s="516" t="s">
        <v>4</v>
      </c>
      <c r="L22" s="516" t="s">
        <v>5</v>
      </c>
    </row>
    <row r="23" spans="2:18">
      <c r="B23" s="454"/>
      <c r="C23" s="472"/>
      <c r="D23" s="472"/>
      <c r="E23" s="508" t="s">
        <v>6</v>
      </c>
      <c r="F23" s="509"/>
      <c r="G23" s="509"/>
      <c r="H23" s="510" t="s">
        <v>7</v>
      </c>
      <c r="I23" s="510"/>
      <c r="J23" s="511"/>
      <c r="K23" s="517"/>
      <c r="L23" s="517"/>
    </row>
    <row r="24" spans="2:18" ht="13.8" thickBot="1">
      <c r="B24" s="455"/>
      <c r="C24" s="473"/>
      <c r="D24" s="473"/>
      <c r="E24" s="3" t="s">
        <v>4</v>
      </c>
      <c r="F24" s="4" t="s">
        <v>42</v>
      </c>
      <c r="G24" s="5" t="s">
        <v>5</v>
      </c>
      <c r="H24" s="6" t="s">
        <v>4</v>
      </c>
      <c r="I24" s="4" t="s">
        <v>42</v>
      </c>
      <c r="J24" s="72" t="s">
        <v>5</v>
      </c>
      <c r="K24" s="518"/>
      <c r="L24" s="518"/>
    </row>
    <row r="25" spans="2:18" ht="14.4">
      <c r="B25" s="45" t="s">
        <v>38</v>
      </c>
      <c r="C25" s="8" t="s">
        <v>36</v>
      </c>
      <c r="D25" s="266" t="s">
        <v>18</v>
      </c>
      <c r="E25" s="392">
        <v>30</v>
      </c>
      <c r="F25" s="78" t="s">
        <v>15</v>
      </c>
      <c r="G25" s="77">
        <v>1</v>
      </c>
      <c r="H25" s="78">
        <v>30</v>
      </c>
      <c r="I25" s="78" t="s">
        <v>19</v>
      </c>
      <c r="J25" s="340">
        <v>1</v>
      </c>
      <c r="K25" s="413">
        <f>SUM(E25,H25)</f>
        <v>60</v>
      </c>
      <c r="L25" s="414">
        <f>SUM(G25,J25)</f>
        <v>2</v>
      </c>
    </row>
    <row r="26" spans="2:18" ht="14.4">
      <c r="B26" s="56" t="s">
        <v>90</v>
      </c>
      <c r="C26" s="13" t="s">
        <v>36</v>
      </c>
      <c r="D26" s="14" t="s">
        <v>18</v>
      </c>
      <c r="E26" s="57"/>
      <c r="F26" s="20"/>
      <c r="G26" s="19"/>
      <c r="H26" s="20">
        <v>30</v>
      </c>
      <c r="I26" s="20" t="s">
        <v>19</v>
      </c>
      <c r="J26" s="103">
        <v>2</v>
      </c>
      <c r="K26" s="415">
        <f t="shared" ref="K26:K34" si="1">SUM(E26,H26)</f>
        <v>30</v>
      </c>
      <c r="L26" s="416">
        <f t="shared" ref="L26:L34" si="2">SUM(G26,J26)</f>
        <v>2</v>
      </c>
    </row>
    <row r="27" spans="2:18" ht="14.4">
      <c r="B27" s="56" t="s">
        <v>91</v>
      </c>
      <c r="C27" s="13" t="s">
        <v>36</v>
      </c>
      <c r="D27" s="14" t="s">
        <v>18</v>
      </c>
      <c r="E27" s="58">
        <v>30</v>
      </c>
      <c r="F27" s="59" t="s">
        <v>19</v>
      </c>
      <c r="G27" s="55">
        <v>2</v>
      </c>
      <c r="H27" s="54"/>
      <c r="I27" s="59"/>
      <c r="J27" s="104"/>
      <c r="K27" s="415">
        <f t="shared" si="1"/>
        <v>30</v>
      </c>
      <c r="L27" s="416">
        <f t="shared" si="2"/>
        <v>2</v>
      </c>
    </row>
    <row r="28" spans="2:18" ht="14.4">
      <c r="B28" s="60" t="s">
        <v>93</v>
      </c>
      <c r="C28" s="13" t="s">
        <v>36</v>
      </c>
      <c r="D28" s="14" t="s">
        <v>18</v>
      </c>
      <c r="E28" s="61"/>
      <c r="F28" s="29"/>
      <c r="G28" s="29"/>
      <c r="H28" s="16">
        <v>30</v>
      </c>
      <c r="I28" s="16" t="s">
        <v>14</v>
      </c>
      <c r="J28" s="100">
        <v>2</v>
      </c>
      <c r="K28" s="415">
        <f t="shared" si="1"/>
        <v>30</v>
      </c>
      <c r="L28" s="416">
        <f t="shared" si="2"/>
        <v>2</v>
      </c>
    </row>
    <row r="29" spans="2:18" ht="14.4">
      <c r="B29" s="56" t="s">
        <v>39</v>
      </c>
      <c r="C29" s="13" t="s">
        <v>36</v>
      </c>
      <c r="D29" s="14" t="s">
        <v>18</v>
      </c>
      <c r="E29" s="329">
        <v>15</v>
      </c>
      <c r="F29" s="20" t="s">
        <v>15</v>
      </c>
      <c r="G29" s="19">
        <v>1</v>
      </c>
      <c r="H29" s="20">
        <v>15</v>
      </c>
      <c r="I29" s="20" t="s">
        <v>15</v>
      </c>
      <c r="J29" s="341">
        <v>1</v>
      </c>
      <c r="K29" s="415">
        <f t="shared" si="1"/>
        <v>30</v>
      </c>
      <c r="L29" s="416">
        <f t="shared" si="2"/>
        <v>2</v>
      </c>
    </row>
    <row r="30" spans="2:18" ht="28.8">
      <c r="B30" s="393" t="s">
        <v>46</v>
      </c>
      <c r="C30" s="13" t="s">
        <v>36</v>
      </c>
      <c r="D30" s="14" t="s">
        <v>16</v>
      </c>
      <c r="E30" s="53">
        <v>15</v>
      </c>
      <c r="F30" s="20" t="s">
        <v>15</v>
      </c>
      <c r="G30" s="17">
        <v>1</v>
      </c>
      <c r="H30" s="16">
        <v>15</v>
      </c>
      <c r="I30" s="16" t="s">
        <v>19</v>
      </c>
      <c r="J30" s="100">
        <v>1</v>
      </c>
      <c r="K30" s="415">
        <f t="shared" si="1"/>
        <v>30</v>
      </c>
      <c r="L30" s="416">
        <f t="shared" si="2"/>
        <v>2</v>
      </c>
    </row>
    <row r="31" spans="2:18" ht="14.4">
      <c r="B31" s="63" t="s">
        <v>37</v>
      </c>
      <c r="C31" s="13" t="s">
        <v>36</v>
      </c>
      <c r="D31" s="14" t="s">
        <v>16</v>
      </c>
      <c r="E31" s="64">
        <v>30</v>
      </c>
      <c r="F31" s="20" t="s">
        <v>15</v>
      </c>
      <c r="G31" s="11">
        <v>1</v>
      </c>
      <c r="H31" s="10">
        <v>30</v>
      </c>
      <c r="I31" s="10" t="s">
        <v>14</v>
      </c>
      <c r="J31" s="105">
        <v>2</v>
      </c>
      <c r="K31" s="415">
        <f t="shared" si="1"/>
        <v>60</v>
      </c>
      <c r="L31" s="416">
        <f t="shared" si="2"/>
        <v>3</v>
      </c>
    </row>
    <row r="32" spans="2:18" ht="14.4">
      <c r="B32" s="394" t="s">
        <v>41</v>
      </c>
      <c r="C32" s="13" t="s">
        <v>36</v>
      </c>
      <c r="D32" s="14" t="s">
        <v>18</v>
      </c>
      <c r="E32" s="53">
        <v>30</v>
      </c>
      <c r="F32" s="20" t="s">
        <v>15</v>
      </c>
      <c r="G32" s="17">
        <v>1</v>
      </c>
      <c r="H32" s="16">
        <v>30</v>
      </c>
      <c r="I32" s="16" t="s">
        <v>14</v>
      </c>
      <c r="J32" s="100">
        <v>2</v>
      </c>
      <c r="K32" s="415">
        <f t="shared" si="1"/>
        <v>60</v>
      </c>
      <c r="L32" s="416">
        <f t="shared" si="2"/>
        <v>3</v>
      </c>
    </row>
    <row r="33" spans="2:12" ht="14.4">
      <c r="B33" s="56" t="s">
        <v>94</v>
      </c>
      <c r="C33" s="13" t="s">
        <v>36</v>
      </c>
      <c r="D33" s="14" t="s">
        <v>18</v>
      </c>
      <c r="E33" s="64">
        <v>30</v>
      </c>
      <c r="F33" s="66" t="s">
        <v>14</v>
      </c>
      <c r="G33" s="11">
        <v>2</v>
      </c>
      <c r="H33" s="10"/>
      <c r="I33" s="78"/>
      <c r="J33" s="106"/>
      <c r="K33" s="415">
        <f t="shared" si="1"/>
        <v>30</v>
      </c>
      <c r="L33" s="416">
        <f t="shared" si="2"/>
        <v>2</v>
      </c>
    </row>
    <row r="34" spans="2:12" ht="14.4">
      <c r="B34" s="395" t="s">
        <v>95</v>
      </c>
      <c r="C34" s="396" t="s">
        <v>36</v>
      </c>
      <c r="D34" s="397" t="s">
        <v>18</v>
      </c>
      <c r="E34" s="58">
        <v>30</v>
      </c>
      <c r="F34" s="59" t="s">
        <v>15</v>
      </c>
      <c r="G34" s="55">
        <v>1</v>
      </c>
      <c r="H34" s="54">
        <v>30</v>
      </c>
      <c r="I34" s="54" t="s">
        <v>14</v>
      </c>
      <c r="J34" s="104">
        <v>2</v>
      </c>
      <c r="K34" s="417">
        <f t="shared" si="1"/>
        <v>60</v>
      </c>
      <c r="L34" s="416">
        <f t="shared" si="2"/>
        <v>3</v>
      </c>
    </row>
    <row r="35" spans="2:12" ht="14.4">
      <c r="B35" s="512" t="s">
        <v>33</v>
      </c>
      <c r="C35" s="513"/>
      <c r="D35" s="514"/>
      <c r="E35" s="514"/>
      <c r="F35" s="514"/>
      <c r="G35" s="514"/>
      <c r="H35" s="514"/>
      <c r="I35" s="514"/>
      <c r="J35" s="514"/>
      <c r="K35" s="515"/>
      <c r="L35" s="418">
        <v>15</v>
      </c>
    </row>
    <row r="36" spans="2:12" s="2" customFormat="1" ht="14.4">
      <c r="B36" s="35"/>
      <c r="C36" s="36"/>
      <c r="D36" s="37" t="s">
        <v>34</v>
      </c>
      <c r="E36" s="38">
        <f t="shared" ref="E36:H36" si="3">SUM(E23:E34)</f>
        <v>210</v>
      </c>
      <c r="F36" s="38"/>
      <c r="G36" s="39">
        <f t="shared" si="3"/>
        <v>10</v>
      </c>
      <c r="H36" s="38">
        <f t="shared" si="3"/>
        <v>210</v>
      </c>
      <c r="I36" s="38"/>
      <c r="J36" s="39">
        <f>SUM(J23:J34)</f>
        <v>13</v>
      </c>
      <c r="K36" s="94">
        <f>SUM(K25:K35)</f>
        <v>420</v>
      </c>
      <c r="L36" s="111">
        <f>SUM(L25:L34)</f>
        <v>23</v>
      </c>
    </row>
  </sheetData>
  <mergeCells count="26">
    <mergeCell ref="B1:R1"/>
    <mergeCell ref="B2:R2"/>
    <mergeCell ref="E3:J3"/>
    <mergeCell ref="K3:P3"/>
    <mergeCell ref="E4:G4"/>
    <mergeCell ref="H4:J4"/>
    <mergeCell ref="K4:M4"/>
    <mergeCell ref="N4:P4"/>
    <mergeCell ref="C3:C5"/>
    <mergeCell ref="D3:D5"/>
    <mergeCell ref="Q3:Q5"/>
    <mergeCell ref="R3:R5"/>
    <mergeCell ref="B35:K35"/>
    <mergeCell ref="C22:C24"/>
    <mergeCell ref="D22:D24"/>
    <mergeCell ref="K22:K24"/>
    <mergeCell ref="L22:L24"/>
    <mergeCell ref="A6:A7"/>
    <mergeCell ref="A8:A11"/>
    <mergeCell ref="A12:A16"/>
    <mergeCell ref="B3:B5"/>
    <mergeCell ref="B22:B24"/>
    <mergeCell ref="B17:Q17"/>
    <mergeCell ref="E22:J22"/>
    <mergeCell ref="E23:G23"/>
    <mergeCell ref="H23:J23"/>
  </mergeCells>
  <pageMargins left="0.75" right="0.75" top="1" bottom="1" header="0.5" footer="0.5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9"/>
    <pageSetUpPr fitToPage="1"/>
  </sheetPr>
  <dimension ref="A1:AE43"/>
  <sheetViews>
    <sheetView topLeftCell="A2" zoomScale="90" zoomScaleNormal="90" workbookViewId="0">
      <selection activeCell="B41" sqref="B41"/>
    </sheetView>
  </sheetViews>
  <sheetFormatPr defaultColWidth="8.88671875" defaultRowHeight="14.4"/>
  <cols>
    <col min="1" max="1" width="6.33203125" style="300" customWidth="1"/>
    <col min="2" max="2" width="43.109375" style="300" customWidth="1"/>
    <col min="3" max="3" width="13.6640625" style="300" customWidth="1"/>
    <col min="4" max="4" width="8.44140625" style="300" customWidth="1"/>
    <col min="5" max="5" width="5.44140625" style="300" customWidth="1"/>
    <col min="6" max="6" width="12" style="300" customWidth="1"/>
    <col min="7" max="7" width="5.33203125" style="300" customWidth="1"/>
    <col min="8" max="8" width="5.44140625" style="300" customWidth="1"/>
    <col min="9" max="9" width="12" style="300" customWidth="1"/>
    <col min="10" max="10" width="5.33203125" style="300" customWidth="1"/>
    <col min="11" max="11" width="5.44140625" style="300" customWidth="1"/>
    <col min="12" max="12" width="7.88671875" style="300" customWidth="1"/>
    <col min="13" max="13" width="5.33203125" style="300" customWidth="1"/>
    <col min="14" max="14" width="5.44140625" style="300" customWidth="1"/>
    <col min="15" max="15" width="4" style="300" customWidth="1"/>
    <col min="16" max="16" width="5.33203125" style="300" customWidth="1"/>
    <col min="17" max="17" width="5.44140625" style="300" customWidth="1"/>
    <col min="18" max="18" width="4" style="300" customWidth="1"/>
    <col min="19" max="19" width="5.33203125" style="300" customWidth="1"/>
    <col min="20" max="20" width="5.44140625" style="300" customWidth="1"/>
    <col min="21" max="21" width="4" style="300" customWidth="1"/>
    <col min="22" max="22" width="5.33203125" style="300" customWidth="1"/>
    <col min="23" max="24" width="6.33203125" style="300" customWidth="1"/>
    <col min="25" max="16384" width="8.88671875" style="300"/>
  </cols>
  <sheetData>
    <row r="1" spans="1:31" s="352" customFormat="1"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</row>
    <row r="2" spans="1:31" s="323" customFormat="1" ht="12.6" thickBot="1">
      <c r="B2" s="491" t="s">
        <v>73</v>
      </c>
      <c r="C2" s="491"/>
      <c r="D2" s="491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491"/>
      <c r="X2" s="491"/>
    </row>
    <row r="3" spans="1:31" s="323" customFormat="1" ht="12.9" customHeight="1">
      <c r="B3" s="453" t="s">
        <v>87</v>
      </c>
      <c r="C3" s="471" t="s">
        <v>0</v>
      </c>
      <c r="D3" s="471" t="s">
        <v>72</v>
      </c>
      <c r="E3" s="553" t="s">
        <v>1</v>
      </c>
      <c r="F3" s="554"/>
      <c r="G3" s="554"/>
      <c r="H3" s="554"/>
      <c r="I3" s="554"/>
      <c r="J3" s="554"/>
      <c r="K3" s="555" t="s">
        <v>2</v>
      </c>
      <c r="L3" s="555"/>
      <c r="M3" s="555"/>
      <c r="N3" s="555"/>
      <c r="O3" s="555"/>
      <c r="P3" s="555"/>
      <c r="Q3" s="556" t="s">
        <v>3</v>
      </c>
      <c r="R3" s="556"/>
      <c r="S3" s="556"/>
      <c r="T3" s="556"/>
      <c r="U3" s="556"/>
      <c r="V3" s="557"/>
      <c r="W3" s="477" t="s">
        <v>4</v>
      </c>
      <c r="X3" s="477" t="s">
        <v>5</v>
      </c>
    </row>
    <row r="4" spans="1:31" s="323" customFormat="1" ht="12">
      <c r="B4" s="454"/>
      <c r="C4" s="472"/>
      <c r="D4" s="472"/>
      <c r="E4" s="544" t="s">
        <v>6</v>
      </c>
      <c r="F4" s="545"/>
      <c r="G4" s="545"/>
      <c r="H4" s="547" t="s">
        <v>7</v>
      </c>
      <c r="I4" s="547"/>
      <c r="J4" s="547"/>
      <c r="K4" s="548" t="s">
        <v>8</v>
      </c>
      <c r="L4" s="548"/>
      <c r="M4" s="548"/>
      <c r="N4" s="549" t="s">
        <v>9</v>
      </c>
      <c r="O4" s="549"/>
      <c r="P4" s="549"/>
      <c r="Q4" s="550" t="s">
        <v>10</v>
      </c>
      <c r="R4" s="550"/>
      <c r="S4" s="550"/>
      <c r="T4" s="538" t="s">
        <v>11</v>
      </c>
      <c r="U4" s="538"/>
      <c r="V4" s="539"/>
      <c r="W4" s="480"/>
      <c r="X4" s="480"/>
    </row>
    <row r="5" spans="1:31" s="323" customFormat="1" ht="12.6" thickBot="1">
      <c r="B5" s="455"/>
      <c r="C5" s="473"/>
      <c r="D5" s="473"/>
      <c r="E5" s="301" t="s">
        <v>4</v>
      </c>
      <c r="F5" s="304" t="s">
        <v>12</v>
      </c>
      <c r="G5" s="303" t="s">
        <v>5</v>
      </c>
      <c r="H5" s="304" t="s">
        <v>4</v>
      </c>
      <c r="I5" s="304" t="s">
        <v>12</v>
      </c>
      <c r="J5" s="357" t="s">
        <v>5</v>
      </c>
      <c r="K5" s="358" t="s">
        <v>4</v>
      </c>
      <c r="L5" s="304" t="s">
        <v>12</v>
      </c>
      <c r="M5" s="359" t="s">
        <v>5</v>
      </c>
      <c r="N5" s="360" t="s">
        <v>4</v>
      </c>
      <c r="O5" s="304" t="s">
        <v>12</v>
      </c>
      <c r="P5" s="361" t="s">
        <v>5</v>
      </c>
      <c r="Q5" s="369" t="s">
        <v>4</v>
      </c>
      <c r="R5" s="304" t="s">
        <v>12</v>
      </c>
      <c r="S5" s="370" t="s">
        <v>5</v>
      </c>
      <c r="T5" s="371" t="s">
        <v>4</v>
      </c>
      <c r="U5" s="304" t="s">
        <v>12</v>
      </c>
      <c r="V5" s="372" t="s">
        <v>5</v>
      </c>
      <c r="W5" s="473"/>
      <c r="X5" s="473"/>
    </row>
    <row r="6" spans="1:31" ht="15" customHeight="1" thickBot="1">
      <c r="A6" s="531" t="s">
        <v>85</v>
      </c>
      <c r="B6" s="7" t="s">
        <v>47</v>
      </c>
      <c r="C6" s="8" t="s">
        <v>84</v>
      </c>
      <c r="D6" s="129" t="s">
        <v>43</v>
      </c>
      <c r="E6" s="130">
        <v>30</v>
      </c>
      <c r="F6" s="131" t="s">
        <v>14</v>
      </c>
      <c r="G6" s="132">
        <v>7</v>
      </c>
      <c r="H6" s="131">
        <v>30</v>
      </c>
      <c r="I6" s="131" t="s">
        <v>14</v>
      </c>
      <c r="J6" s="192">
        <v>7</v>
      </c>
      <c r="K6" s="193">
        <v>30</v>
      </c>
      <c r="L6" s="131" t="s">
        <v>14</v>
      </c>
      <c r="M6" s="194">
        <v>7</v>
      </c>
      <c r="N6" s="158">
        <v>30</v>
      </c>
      <c r="O6" s="131" t="s">
        <v>14</v>
      </c>
      <c r="P6" s="195">
        <v>7</v>
      </c>
      <c r="Q6" s="236">
        <v>30</v>
      </c>
      <c r="R6" s="131" t="s">
        <v>14</v>
      </c>
      <c r="S6" s="237">
        <v>7</v>
      </c>
      <c r="T6" s="238">
        <v>30</v>
      </c>
      <c r="U6" s="131" t="s">
        <v>15</v>
      </c>
      <c r="V6" s="239">
        <v>8</v>
      </c>
      <c r="W6" s="99">
        <f>SUM(E6,H6,K6,N6,Q6,T6)</f>
        <v>180</v>
      </c>
      <c r="X6" s="99">
        <f>SUM(G6,J6,M6,P6,S6,V6)</f>
        <v>43</v>
      </c>
    </row>
    <row r="7" spans="1:31" ht="29.4" thickBot="1">
      <c r="A7" s="532"/>
      <c r="B7" s="133" t="s">
        <v>48</v>
      </c>
      <c r="C7" s="8" t="s">
        <v>84</v>
      </c>
      <c r="D7" s="138" t="s">
        <v>16</v>
      </c>
      <c r="E7" s="146"/>
      <c r="F7" s="145"/>
      <c r="G7" s="140"/>
      <c r="H7" s="141">
        <v>30</v>
      </c>
      <c r="I7" s="145" t="s">
        <v>15</v>
      </c>
      <c r="J7" s="200">
        <v>2</v>
      </c>
      <c r="K7" s="141">
        <v>30</v>
      </c>
      <c r="L7" s="206" t="s">
        <v>15</v>
      </c>
      <c r="M7" s="362">
        <v>2</v>
      </c>
      <c r="N7" s="363"/>
      <c r="O7" s="214"/>
      <c r="P7" s="200"/>
      <c r="Q7" s="141">
        <v>30</v>
      </c>
      <c r="R7" s="206" t="s">
        <v>15</v>
      </c>
      <c r="S7" s="362">
        <v>2</v>
      </c>
      <c r="T7" s="363"/>
      <c r="U7" s="214"/>
      <c r="V7" s="318"/>
      <c r="W7" s="102">
        <f>SUM(E7,H7,K7,N7,Q7,T7)</f>
        <v>90</v>
      </c>
      <c r="X7" s="102">
        <f>SUM(G7,J7,M7,P7,S7,V7)</f>
        <v>6</v>
      </c>
    </row>
    <row r="8" spans="1:31" ht="15" thickBot="1">
      <c r="A8" s="532"/>
      <c r="B8" s="12" t="s">
        <v>49</v>
      </c>
      <c r="C8" s="8" t="s">
        <v>84</v>
      </c>
      <c r="D8" s="138" t="s">
        <v>43</v>
      </c>
      <c r="E8" s="83">
        <v>15</v>
      </c>
      <c r="F8" s="145" t="s">
        <v>15</v>
      </c>
      <c r="G8" s="140">
        <v>1</v>
      </c>
      <c r="H8" s="84">
        <v>15</v>
      </c>
      <c r="I8" s="145" t="s">
        <v>15</v>
      </c>
      <c r="J8" s="200">
        <v>1</v>
      </c>
      <c r="K8" s="201"/>
      <c r="L8" s="145"/>
      <c r="M8" s="202"/>
      <c r="N8" s="160"/>
      <c r="O8" s="145"/>
      <c r="P8" s="203"/>
      <c r="Q8" s="242"/>
      <c r="R8" s="141"/>
      <c r="S8" s="177"/>
      <c r="T8" s="178"/>
      <c r="U8" s="141"/>
      <c r="V8" s="251"/>
      <c r="W8" s="102">
        <f>SUM(E8,H8,K8,N8,Q8,T8)</f>
        <v>30</v>
      </c>
      <c r="X8" s="102">
        <f>SUM(G8,J8,M8,P8,S8,V8)</f>
        <v>2</v>
      </c>
    </row>
    <row r="9" spans="1:31" ht="15" thickBot="1">
      <c r="A9" s="532"/>
      <c r="B9" s="12" t="s">
        <v>63</v>
      </c>
      <c r="C9" s="8" t="s">
        <v>84</v>
      </c>
      <c r="D9" s="138" t="s">
        <v>18</v>
      </c>
      <c r="E9" s="146">
        <v>30</v>
      </c>
      <c r="F9" s="141" t="s">
        <v>14</v>
      </c>
      <c r="G9" s="140">
        <v>3</v>
      </c>
      <c r="H9" s="141">
        <v>30</v>
      </c>
      <c r="I9" s="141" t="s">
        <v>14</v>
      </c>
      <c r="J9" s="200">
        <v>3</v>
      </c>
      <c r="K9" s="201">
        <v>30</v>
      </c>
      <c r="L9" s="206" t="s">
        <v>14</v>
      </c>
      <c r="M9" s="364">
        <v>3</v>
      </c>
      <c r="N9" s="365">
        <v>30</v>
      </c>
      <c r="O9" s="214" t="s">
        <v>14</v>
      </c>
      <c r="P9" s="203">
        <v>3</v>
      </c>
      <c r="Q9" s="242">
        <v>30</v>
      </c>
      <c r="R9" s="145" t="s">
        <v>14</v>
      </c>
      <c r="S9" s="253">
        <v>3</v>
      </c>
      <c r="T9" s="254">
        <v>30</v>
      </c>
      <c r="U9" s="145" t="s">
        <v>14</v>
      </c>
      <c r="V9" s="251">
        <v>3</v>
      </c>
      <c r="W9" s="102">
        <f>SUM(E9,H9,K9,N9,Q9,T9)</f>
        <v>180</v>
      </c>
      <c r="X9" s="102">
        <f>SUM(G9,J9,M9,P9,S9,V9)</f>
        <v>18</v>
      </c>
    </row>
    <row r="10" spans="1:31" ht="15" thickBot="1">
      <c r="A10" s="533"/>
      <c r="B10" s="12" t="s">
        <v>64</v>
      </c>
      <c r="C10" s="8" t="s">
        <v>84</v>
      </c>
      <c r="D10" s="138" t="s">
        <v>18</v>
      </c>
      <c r="E10" s="146">
        <v>60</v>
      </c>
      <c r="F10" s="141" t="s">
        <v>15</v>
      </c>
      <c r="G10" s="140">
        <v>3</v>
      </c>
      <c r="H10" s="141">
        <v>60</v>
      </c>
      <c r="I10" s="141" t="s">
        <v>19</v>
      </c>
      <c r="J10" s="200">
        <v>3</v>
      </c>
      <c r="K10" s="201">
        <v>60</v>
      </c>
      <c r="L10" s="206" t="s">
        <v>15</v>
      </c>
      <c r="M10" s="364">
        <v>3</v>
      </c>
      <c r="N10" s="365">
        <v>60</v>
      </c>
      <c r="O10" s="214" t="s">
        <v>19</v>
      </c>
      <c r="P10" s="203">
        <v>3</v>
      </c>
      <c r="Q10" s="201">
        <v>60</v>
      </c>
      <c r="R10" s="206" t="s">
        <v>15</v>
      </c>
      <c r="S10" s="364">
        <v>3</v>
      </c>
      <c r="T10" s="365">
        <v>60</v>
      </c>
      <c r="U10" s="214" t="s">
        <v>19</v>
      </c>
      <c r="V10" s="250">
        <v>3</v>
      </c>
      <c r="W10" s="102">
        <f>SUM(E10,H10,K10,N10,Q10,T10)</f>
        <v>360</v>
      </c>
      <c r="X10" s="102">
        <f>SUM(G10,J10,M10,P10,S10,V10)</f>
        <v>18</v>
      </c>
    </row>
    <row r="11" spans="1:31" ht="15" thickBot="1">
      <c r="A11" s="534" t="s">
        <v>86</v>
      </c>
      <c r="B11" s="21" t="s">
        <v>20</v>
      </c>
      <c r="C11" s="8" t="s">
        <v>84</v>
      </c>
      <c r="D11" s="144" t="s">
        <v>21</v>
      </c>
      <c r="E11" s="146"/>
      <c r="F11" s="145"/>
      <c r="G11" s="140"/>
      <c r="H11" s="141"/>
      <c r="I11" s="145"/>
      <c r="J11" s="200"/>
      <c r="K11" s="146">
        <v>15</v>
      </c>
      <c r="L11" s="206" t="s">
        <v>15</v>
      </c>
      <c r="M11" s="362">
        <v>1</v>
      </c>
      <c r="N11" s="363">
        <v>15</v>
      </c>
      <c r="O11" s="214" t="s">
        <v>15</v>
      </c>
      <c r="P11" s="200">
        <v>1</v>
      </c>
      <c r="Q11" s="146">
        <v>15</v>
      </c>
      <c r="R11" s="206" t="s">
        <v>15</v>
      </c>
      <c r="S11" s="362">
        <v>1</v>
      </c>
      <c r="T11" s="363"/>
      <c r="U11" s="214"/>
      <c r="V11" s="318"/>
      <c r="W11" s="102">
        <f t="shared" ref="W11:W23" si="0">SUM(E11,H11,K11,N11,Q11,T11)</f>
        <v>45</v>
      </c>
      <c r="X11" s="373">
        <v>3</v>
      </c>
    </row>
    <row r="12" spans="1:31" ht="15" thickBot="1">
      <c r="A12" s="535"/>
      <c r="B12" s="293" t="s">
        <v>65</v>
      </c>
      <c r="C12" s="8" t="s">
        <v>84</v>
      </c>
      <c r="D12" s="144" t="s">
        <v>21</v>
      </c>
      <c r="E12" s="146">
        <v>15</v>
      </c>
      <c r="F12" s="141" t="s">
        <v>15</v>
      </c>
      <c r="G12" s="140">
        <v>1</v>
      </c>
      <c r="H12" s="141">
        <v>15</v>
      </c>
      <c r="I12" s="141" t="s">
        <v>19</v>
      </c>
      <c r="J12" s="200">
        <v>1</v>
      </c>
      <c r="K12" s="146">
        <v>15</v>
      </c>
      <c r="L12" s="206" t="s">
        <v>15</v>
      </c>
      <c r="M12" s="362">
        <v>1</v>
      </c>
      <c r="N12" s="363">
        <v>15</v>
      </c>
      <c r="O12" s="214" t="s">
        <v>19</v>
      </c>
      <c r="P12" s="200">
        <v>1</v>
      </c>
      <c r="Q12" s="146"/>
      <c r="R12" s="145"/>
      <c r="S12" s="132"/>
      <c r="T12" s="131"/>
      <c r="U12" s="145"/>
      <c r="V12" s="318"/>
      <c r="W12" s="102">
        <f t="shared" si="0"/>
        <v>60</v>
      </c>
      <c r="X12" s="373">
        <v>4</v>
      </c>
      <c r="AE12" s="375"/>
    </row>
    <row r="13" spans="1:31" ht="29.4" thickBot="1">
      <c r="A13" s="535"/>
      <c r="B13" s="147" t="s">
        <v>22</v>
      </c>
      <c r="C13" s="8" t="s">
        <v>84</v>
      </c>
      <c r="D13" s="138" t="s">
        <v>18</v>
      </c>
      <c r="E13" s="146"/>
      <c r="F13" s="145"/>
      <c r="G13" s="140"/>
      <c r="H13" s="141"/>
      <c r="I13" s="145"/>
      <c r="J13" s="200"/>
      <c r="K13" s="201">
        <v>30</v>
      </c>
      <c r="L13" s="206" t="s">
        <v>15</v>
      </c>
      <c r="M13" s="364">
        <v>1</v>
      </c>
      <c r="N13" s="365">
        <v>30</v>
      </c>
      <c r="O13" s="214" t="s">
        <v>14</v>
      </c>
      <c r="P13" s="203">
        <v>2</v>
      </c>
      <c r="Q13" s="242"/>
      <c r="R13" s="145"/>
      <c r="S13" s="177"/>
      <c r="T13" s="178"/>
      <c r="U13" s="145"/>
      <c r="V13" s="251"/>
      <c r="W13" s="102">
        <f t="shared" si="0"/>
        <v>60</v>
      </c>
      <c r="X13" s="373">
        <v>3</v>
      </c>
      <c r="AE13" s="376"/>
    </row>
    <row r="14" spans="1:31" ht="15" thickBot="1">
      <c r="A14" s="535"/>
      <c r="B14" s="353" t="s">
        <v>23</v>
      </c>
      <c r="C14" s="8" t="s">
        <v>84</v>
      </c>
      <c r="D14" s="138" t="s">
        <v>16</v>
      </c>
      <c r="E14" s="146">
        <v>15</v>
      </c>
      <c r="F14" s="141" t="s">
        <v>15</v>
      </c>
      <c r="G14" s="140">
        <v>1</v>
      </c>
      <c r="H14" s="141">
        <v>15</v>
      </c>
      <c r="I14" s="141" t="s">
        <v>15</v>
      </c>
      <c r="J14" s="200">
        <v>1</v>
      </c>
      <c r="K14" s="201">
        <v>15</v>
      </c>
      <c r="L14" s="145" t="s">
        <v>15</v>
      </c>
      <c r="M14" s="194">
        <v>1</v>
      </c>
      <c r="N14" s="158">
        <v>15</v>
      </c>
      <c r="O14" s="145" t="s">
        <v>15</v>
      </c>
      <c r="P14" s="203">
        <v>1</v>
      </c>
      <c r="Q14" s="242"/>
      <c r="R14" s="145"/>
      <c r="S14" s="177"/>
      <c r="T14" s="178"/>
      <c r="U14" s="145"/>
      <c r="V14" s="251"/>
      <c r="W14" s="102">
        <f t="shared" si="0"/>
        <v>60</v>
      </c>
      <c r="X14" s="102">
        <f>SUM(G14,J14,M14,P14,S14,V14)</f>
        <v>4</v>
      </c>
    </row>
    <row r="15" spans="1:31" s="167" customFormat="1" ht="15" thickBot="1">
      <c r="A15" s="535"/>
      <c r="B15" s="21" t="s">
        <v>24</v>
      </c>
      <c r="C15" s="8" t="s">
        <v>84</v>
      </c>
      <c r="D15" s="138" t="s">
        <v>16</v>
      </c>
      <c r="E15" s="146">
        <v>30</v>
      </c>
      <c r="F15" s="141" t="s">
        <v>15</v>
      </c>
      <c r="G15" s="140">
        <v>1</v>
      </c>
      <c r="H15" s="141">
        <v>30</v>
      </c>
      <c r="I15" s="141" t="s">
        <v>14</v>
      </c>
      <c r="J15" s="200">
        <v>2</v>
      </c>
      <c r="K15" s="201"/>
      <c r="L15" s="145"/>
      <c r="M15" s="207"/>
      <c r="N15" s="145"/>
      <c r="O15" s="145"/>
      <c r="P15" s="203"/>
      <c r="Q15" s="242"/>
      <c r="R15" s="178"/>
      <c r="S15" s="177"/>
      <c r="T15" s="178"/>
      <c r="U15" s="178"/>
      <c r="V15" s="251"/>
      <c r="W15" s="102">
        <f t="shared" si="0"/>
        <v>60</v>
      </c>
      <c r="X15" s="102">
        <v>3</v>
      </c>
    </row>
    <row r="16" spans="1:31" s="167" customFormat="1" ht="15" thickBot="1">
      <c r="A16" s="536"/>
      <c r="B16" s="21" t="s">
        <v>25</v>
      </c>
      <c r="C16" s="8" t="s">
        <v>84</v>
      </c>
      <c r="D16" s="138" t="s">
        <v>16</v>
      </c>
      <c r="E16" s="146">
        <v>30</v>
      </c>
      <c r="F16" s="145" t="s">
        <v>19</v>
      </c>
      <c r="G16" s="140">
        <v>1</v>
      </c>
      <c r="H16" s="141">
        <v>30</v>
      </c>
      <c r="I16" s="145" t="s">
        <v>14</v>
      </c>
      <c r="J16" s="200">
        <v>2</v>
      </c>
      <c r="K16" s="201"/>
      <c r="L16" s="145"/>
      <c r="M16" s="207"/>
      <c r="N16" s="145"/>
      <c r="O16" s="145"/>
      <c r="P16" s="203"/>
      <c r="Q16" s="242"/>
      <c r="R16" s="178"/>
      <c r="S16" s="177"/>
      <c r="T16" s="178"/>
      <c r="U16" s="178"/>
      <c r="V16" s="251"/>
      <c r="W16" s="102">
        <f t="shared" si="0"/>
        <v>60</v>
      </c>
      <c r="X16" s="102">
        <f t="shared" ref="X16:X25" si="1">SUM(G16,J16,M16,P16,S16,V16)</f>
        <v>3</v>
      </c>
    </row>
    <row r="17" spans="1:24" s="167" customFormat="1" ht="15" customHeight="1" thickBot="1">
      <c r="A17" s="537" t="s">
        <v>71</v>
      </c>
      <c r="B17" s="30" t="s">
        <v>26</v>
      </c>
      <c r="C17" s="8" t="s">
        <v>84</v>
      </c>
      <c r="D17" s="138" t="s">
        <v>18</v>
      </c>
      <c r="E17" s="146">
        <v>30</v>
      </c>
      <c r="F17" s="145" t="s">
        <v>15</v>
      </c>
      <c r="G17" s="140">
        <v>1</v>
      </c>
      <c r="H17" s="141">
        <v>30</v>
      </c>
      <c r="I17" s="145" t="s">
        <v>14</v>
      </c>
      <c r="J17" s="200">
        <v>2</v>
      </c>
      <c r="K17" s="201"/>
      <c r="L17" s="145"/>
      <c r="M17" s="207"/>
      <c r="N17" s="145"/>
      <c r="O17" s="145"/>
      <c r="P17" s="203"/>
      <c r="Q17" s="242"/>
      <c r="R17" s="178"/>
      <c r="S17" s="177"/>
      <c r="T17" s="178"/>
      <c r="U17" s="178"/>
      <c r="V17" s="251"/>
      <c r="W17" s="102">
        <f t="shared" si="0"/>
        <v>60</v>
      </c>
      <c r="X17" s="102">
        <f t="shared" si="1"/>
        <v>3</v>
      </c>
    </row>
    <row r="18" spans="1:24" s="167" customFormat="1" ht="15" thickBot="1">
      <c r="A18" s="537"/>
      <c r="B18" s="30" t="s">
        <v>27</v>
      </c>
      <c r="C18" s="8" t="s">
        <v>84</v>
      </c>
      <c r="D18" s="138" t="s">
        <v>18</v>
      </c>
      <c r="E18" s="146"/>
      <c r="F18" s="151"/>
      <c r="G18" s="140"/>
      <c r="H18" s="141"/>
      <c r="I18" s="141"/>
      <c r="J18" s="200"/>
      <c r="K18" s="201"/>
      <c r="L18" s="145"/>
      <c r="M18" s="207"/>
      <c r="N18" s="145"/>
      <c r="O18" s="145"/>
      <c r="P18" s="203"/>
      <c r="Q18" s="242">
        <v>15</v>
      </c>
      <c r="R18" s="178" t="s">
        <v>15</v>
      </c>
      <c r="S18" s="177">
        <v>1</v>
      </c>
      <c r="T18" s="178"/>
      <c r="U18" s="178"/>
      <c r="V18" s="251"/>
      <c r="W18" s="102">
        <f t="shared" si="0"/>
        <v>15</v>
      </c>
      <c r="X18" s="102">
        <f t="shared" si="1"/>
        <v>1</v>
      </c>
    </row>
    <row r="19" spans="1:24" s="167" customFormat="1" ht="15" thickBot="1">
      <c r="A19" s="537"/>
      <c r="B19" s="30" t="s">
        <v>29</v>
      </c>
      <c r="C19" s="8" t="s">
        <v>84</v>
      </c>
      <c r="D19" s="138" t="s">
        <v>18</v>
      </c>
      <c r="E19" s="216"/>
      <c r="F19" s="85"/>
      <c r="G19" s="85"/>
      <c r="H19" s="292">
        <v>15</v>
      </c>
      <c r="I19" s="145" t="s">
        <v>14</v>
      </c>
      <c r="J19" s="140">
        <v>1</v>
      </c>
      <c r="K19" s="201"/>
      <c r="L19" s="145"/>
      <c r="M19" s="207"/>
      <c r="N19" s="145"/>
      <c r="O19" s="145"/>
      <c r="P19" s="203"/>
      <c r="Q19" s="242"/>
      <c r="R19" s="178"/>
      <c r="S19" s="177"/>
      <c r="T19" s="178"/>
      <c r="U19" s="178"/>
      <c r="V19" s="251"/>
      <c r="W19" s="102">
        <f t="shared" si="0"/>
        <v>15</v>
      </c>
      <c r="X19" s="102">
        <f t="shared" si="1"/>
        <v>1</v>
      </c>
    </row>
    <row r="20" spans="1:24" s="167" customFormat="1" ht="15" thickBot="1">
      <c r="A20" s="537"/>
      <c r="B20" s="155" t="s">
        <v>28</v>
      </c>
      <c r="C20" s="8" t="s">
        <v>84</v>
      </c>
      <c r="D20" s="138" t="s">
        <v>18</v>
      </c>
      <c r="E20" s="130"/>
      <c r="F20" s="131"/>
      <c r="G20" s="132"/>
      <c r="H20" s="131"/>
      <c r="I20" s="131"/>
      <c r="J20" s="192"/>
      <c r="K20" s="193"/>
      <c r="L20" s="131"/>
      <c r="M20" s="194"/>
      <c r="N20" s="158"/>
      <c r="O20" s="131"/>
      <c r="P20" s="195"/>
      <c r="Q20" s="236">
        <v>30</v>
      </c>
      <c r="R20" s="131" t="s">
        <v>15</v>
      </c>
      <c r="S20" s="237">
        <v>2</v>
      </c>
      <c r="T20" s="238">
        <v>30</v>
      </c>
      <c r="U20" s="131" t="s">
        <v>15</v>
      </c>
      <c r="V20" s="239">
        <v>2</v>
      </c>
      <c r="W20" s="102">
        <f t="shared" si="0"/>
        <v>60</v>
      </c>
      <c r="X20" s="102">
        <f t="shared" si="1"/>
        <v>4</v>
      </c>
    </row>
    <row r="21" spans="1:24" s="167" customFormat="1" ht="15" thickBot="1">
      <c r="A21" s="537"/>
      <c r="B21" s="30" t="s">
        <v>30</v>
      </c>
      <c r="C21" s="8" t="s">
        <v>84</v>
      </c>
      <c r="D21" s="138" t="s">
        <v>18</v>
      </c>
      <c r="E21" s="146">
        <v>2</v>
      </c>
      <c r="F21" s="158" t="s">
        <v>15</v>
      </c>
      <c r="G21" s="140">
        <v>0</v>
      </c>
      <c r="H21" s="141"/>
      <c r="I21" s="141"/>
      <c r="J21" s="200"/>
      <c r="K21" s="201"/>
      <c r="L21" s="145"/>
      <c r="M21" s="207"/>
      <c r="N21" s="145"/>
      <c r="O21" s="145"/>
      <c r="P21" s="203"/>
      <c r="Q21" s="242"/>
      <c r="R21" s="178"/>
      <c r="S21" s="177"/>
      <c r="T21" s="178"/>
      <c r="U21" s="178"/>
      <c r="V21" s="251"/>
      <c r="W21" s="102">
        <f t="shared" si="0"/>
        <v>2</v>
      </c>
      <c r="X21" s="373">
        <f t="shared" si="1"/>
        <v>0</v>
      </c>
    </row>
    <row r="22" spans="1:24" s="167" customFormat="1" ht="15" thickBot="1">
      <c r="A22" s="537"/>
      <c r="B22" s="30" t="s">
        <v>31</v>
      </c>
      <c r="C22" s="8" t="s">
        <v>84</v>
      </c>
      <c r="D22" s="138" t="s">
        <v>18</v>
      </c>
      <c r="E22" s="146">
        <v>4</v>
      </c>
      <c r="F22" s="145" t="s">
        <v>15</v>
      </c>
      <c r="G22" s="140">
        <v>0</v>
      </c>
      <c r="H22" s="141"/>
      <c r="I22" s="141"/>
      <c r="J22" s="200"/>
      <c r="K22" s="201"/>
      <c r="L22" s="145"/>
      <c r="M22" s="207"/>
      <c r="N22" s="145"/>
      <c r="O22" s="145"/>
      <c r="P22" s="203"/>
      <c r="Q22" s="242"/>
      <c r="R22" s="178"/>
      <c r="S22" s="177"/>
      <c r="T22" s="178"/>
      <c r="U22" s="178"/>
      <c r="V22" s="251"/>
      <c r="W22" s="102">
        <f t="shared" si="0"/>
        <v>4</v>
      </c>
      <c r="X22" s="373">
        <f t="shared" si="1"/>
        <v>0</v>
      </c>
    </row>
    <row r="23" spans="1:24" s="167" customFormat="1" ht="15" thickBot="1">
      <c r="A23" s="537"/>
      <c r="B23" s="159" t="s">
        <v>66</v>
      </c>
      <c r="C23" s="8" t="s">
        <v>84</v>
      </c>
      <c r="D23" s="138" t="s">
        <v>16</v>
      </c>
      <c r="E23" s="146">
        <v>30</v>
      </c>
      <c r="F23" s="160" t="s">
        <v>19</v>
      </c>
      <c r="G23" s="140">
        <v>2</v>
      </c>
      <c r="H23" s="141">
        <v>30</v>
      </c>
      <c r="I23" s="145" t="s">
        <v>19</v>
      </c>
      <c r="J23" s="200">
        <v>2</v>
      </c>
      <c r="K23" s="201">
        <v>30</v>
      </c>
      <c r="L23" s="145" t="s">
        <v>19</v>
      </c>
      <c r="M23" s="207">
        <v>2</v>
      </c>
      <c r="N23" s="145">
        <v>30</v>
      </c>
      <c r="O23" s="145" t="s">
        <v>14</v>
      </c>
      <c r="P23" s="203">
        <v>3</v>
      </c>
      <c r="Q23" s="242"/>
      <c r="R23" s="178"/>
      <c r="S23" s="177"/>
      <c r="T23" s="178"/>
      <c r="U23" s="178"/>
      <c r="V23" s="251"/>
      <c r="W23" s="102">
        <f t="shared" si="0"/>
        <v>120</v>
      </c>
      <c r="X23" s="102">
        <f t="shared" si="1"/>
        <v>9</v>
      </c>
    </row>
    <row r="24" spans="1:24" ht="15" thickBot="1">
      <c r="A24" s="537"/>
      <c r="B24" s="159" t="s">
        <v>67</v>
      </c>
      <c r="C24" s="8" t="s">
        <v>84</v>
      </c>
      <c r="D24" s="138" t="s">
        <v>16</v>
      </c>
      <c r="E24" s="354">
        <v>30</v>
      </c>
      <c r="F24" s="355" t="s">
        <v>15</v>
      </c>
      <c r="G24" s="355">
        <v>0</v>
      </c>
      <c r="H24" s="145">
        <v>30</v>
      </c>
      <c r="I24" s="145" t="s">
        <v>15</v>
      </c>
      <c r="J24" s="208">
        <v>0</v>
      </c>
      <c r="K24" s="83"/>
      <c r="L24" s="84"/>
      <c r="M24" s="84"/>
      <c r="N24" s="84"/>
      <c r="O24" s="84"/>
      <c r="P24" s="205"/>
      <c r="Q24" s="242"/>
      <c r="R24" s="178"/>
      <c r="S24" s="177"/>
      <c r="T24" s="178"/>
      <c r="U24" s="178"/>
      <c r="V24" s="251"/>
      <c r="W24" s="102">
        <v>30</v>
      </c>
      <c r="X24" s="102">
        <f t="shared" si="1"/>
        <v>0</v>
      </c>
    </row>
    <row r="25" spans="1:24" ht="15" thickBot="1">
      <c r="A25" s="537"/>
      <c r="B25" s="161" t="s">
        <v>32</v>
      </c>
      <c r="C25" s="8" t="s">
        <v>84</v>
      </c>
      <c r="D25" s="162" t="s">
        <v>18</v>
      </c>
      <c r="E25" s="163"/>
      <c r="F25" s="297"/>
      <c r="G25" s="164"/>
      <c r="H25" s="151"/>
      <c r="I25" s="151"/>
      <c r="J25" s="217"/>
      <c r="K25" s="218"/>
      <c r="L25" s="160"/>
      <c r="M25" s="202"/>
      <c r="N25" s="160">
        <v>15</v>
      </c>
      <c r="O25" s="160" t="s">
        <v>14</v>
      </c>
      <c r="P25" s="219">
        <v>1</v>
      </c>
      <c r="Q25" s="252"/>
      <c r="R25" s="254"/>
      <c r="S25" s="253"/>
      <c r="T25" s="254"/>
      <c r="U25" s="254"/>
      <c r="V25" s="255"/>
      <c r="W25" s="109">
        <v>15</v>
      </c>
      <c r="X25" s="109">
        <f t="shared" si="1"/>
        <v>1</v>
      </c>
    </row>
    <row r="26" spans="1:24" ht="15" thickBot="1">
      <c r="B26" s="540" t="s">
        <v>33</v>
      </c>
      <c r="C26" s="540"/>
      <c r="D26" s="541"/>
      <c r="E26" s="541"/>
      <c r="F26" s="541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0"/>
      <c r="X26" s="256">
        <v>54</v>
      </c>
    </row>
    <row r="27" spans="1:24" s="323" customFormat="1">
      <c r="B27" s="298"/>
      <c r="C27" s="299"/>
      <c r="D27" s="166" t="s">
        <v>34</v>
      </c>
      <c r="E27" s="131">
        <f>SUM(E6:E25)</f>
        <v>321</v>
      </c>
      <c r="F27" s="131"/>
      <c r="G27" s="132">
        <f>SUM(G3:G25)</f>
        <v>21</v>
      </c>
      <c r="H27" s="131">
        <f>SUM(H6:H25)</f>
        <v>360</v>
      </c>
      <c r="I27" s="131"/>
      <c r="J27" s="132">
        <f>SUM(J3:J25)</f>
        <v>27</v>
      </c>
      <c r="K27" s="158">
        <f>SUM(K6:K26)</f>
        <v>255</v>
      </c>
      <c r="L27" s="158"/>
      <c r="M27" s="220">
        <f>SUM(M3:M26)</f>
        <v>21</v>
      </c>
      <c r="N27" s="158">
        <f>SUM(N6:N26)</f>
        <v>240</v>
      </c>
      <c r="O27" s="158"/>
      <c r="P27" s="194">
        <f>SUM(P3:P26)</f>
        <v>22</v>
      </c>
      <c r="Q27" s="238">
        <f>SUM(Q6:Q26)</f>
        <v>210</v>
      </c>
      <c r="R27" s="238"/>
      <c r="S27" s="237">
        <f>SUM(S3:S26)</f>
        <v>19</v>
      </c>
      <c r="T27" s="238">
        <f>SUM(T6:T26)</f>
        <v>150</v>
      </c>
      <c r="U27" s="238"/>
      <c r="V27" s="237">
        <f>SUM(V3:V26)</f>
        <v>16</v>
      </c>
      <c r="W27" s="166">
        <f>SUM(W6:W25)</f>
        <v>1506</v>
      </c>
      <c r="X27" s="374">
        <f>SUM(X3:X25)</f>
        <v>126</v>
      </c>
    </row>
    <row r="28" spans="1:24" hidden="1"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258" t="str">
        <f>("#REF!*100)/#REF!")</f>
        <v>#REF!*100)/#REF!</v>
      </c>
      <c r="X28" s="167"/>
    </row>
    <row r="30" spans="1:24" ht="15" thickBot="1"/>
    <row r="31" spans="1:24" ht="15.75" customHeight="1">
      <c r="B31" s="453" t="s">
        <v>87</v>
      </c>
      <c r="C31" s="471" t="s">
        <v>0</v>
      </c>
      <c r="D31" s="471" t="s">
        <v>72</v>
      </c>
      <c r="E31" s="542"/>
      <c r="F31" s="543"/>
      <c r="G31" s="543"/>
      <c r="H31" s="543"/>
      <c r="I31" s="543"/>
      <c r="J31" s="543"/>
      <c r="K31" s="477" t="s">
        <v>4</v>
      </c>
      <c r="L31" s="477" t="s">
        <v>5</v>
      </c>
    </row>
    <row r="32" spans="1:24">
      <c r="B32" s="454"/>
      <c r="C32" s="472"/>
      <c r="D32" s="472"/>
      <c r="E32" s="544" t="s">
        <v>6</v>
      </c>
      <c r="F32" s="545"/>
      <c r="G32" s="545"/>
      <c r="H32" s="546" t="s">
        <v>7</v>
      </c>
      <c r="I32" s="546"/>
      <c r="J32" s="546"/>
      <c r="K32" s="480"/>
      <c r="L32" s="480"/>
    </row>
    <row r="33" spans="2:12" ht="15.75" customHeight="1" thickBot="1">
      <c r="B33" s="455"/>
      <c r="C33" s="473"/>
      <c r="D33" s="473"/>
      <c r="E33" s="301" t="s">
        <v>4</v>
      </c>
      <c r="F33" s="304" t="s">
        <v>12</v>
      </c>
      <c r="G33" s="303" t="s">
        <v>5</v>
      </c>
      <c r="H33" s="304" t="s">
        <v>4</v>
      </c>
      <c r="I33" s="304" t="s">
        <v>12</v>
      </c>
      <c r="J33" s="316" t="s">
        <v>5</v>
      </c>
      <c r="K33" s="472"/>
      <c r="L33" s="472"/>
    </row>
    <row r="34" spans="2:12" ht="28.8">
      <c r="B34" s="168" t="s">
        <v>68</v>
      </c>
      <c r="C34" s="8" t="s">
        <v>36</v>
      </c>
      <c r="D34" s="8" t="s">
        <v>18</v>
      </c>
      <c r="E34" s="289">
        <v>30</v>
      </c>
      <c r="F34" s="131" t="s">
        <v>19</v>
      </c>
      <c r="G34" s="132">
        <v>2</v>
      </c>
      <c r="H34" s="131">
        <v>30</v>
      </c>
      <c r="I34" s="131" t="s">
        <v>14</v>
      </c>
      <c r="J34" s="317">
        <v>2</v>
      </c>
      <c r="K34" s="366">
        <f>SUM(E34,H34)</f>
        <v>60</v>
      </c>
      <c r="L34" s="366">
        <f>SUM(G34,J34)</f>
        <v>4</v>
      </c>
    </row>
    <row r="35" spans="2:12">
      <c r="B35" s="63" t="s">
        <v>37</v>
      </c>
      <c r="C35" s="13" t="s">
        <v>36</v>
      </c>
      <c r="D35" s="13" t="s">
        <v>16</v>
      </c>
      <c r="E35" s="289">
        <v>30</v>
      </c>
      <c r="F35" s="131" t="s">
        <v>15</v>
      </c>
      <c r="G35" s="132">
        <v>1</v>
      </c>
      <c r="H35" s="131">
        <v>30</v>
      </c>
      <c r="I35" s="131" t="s">
        <v>14</v>
      </c>
      <c r="J35" s="317">
        <v>2</v>
      </c>
      <c r="K35" s="367">
        <f t="shared" ref="K35:K41" si="2">SUM(E35,H35)</f>
        <v>60</v>
      </c>
      <c r="L35" s="367">
        <f t="shared" ref="L35:L41" si="3">SUM(G35,J35)</f>
        <v>3</v>
      </c>
    </row>
    <row r="36" spans="2:12">
      <c r="B36" s="56" t="s">
        <v>38</v>
      </c>
      <c r="C36" s="13" t="s">
        <v>36</v>
      </c>
      <c r="D36" s="13" t="s">
        <v>18</v>
      </c>
      <c r="E36" s="204">
        <v>30</v>
      </c>
      <c r="F36" s="145" t="s">
        <v>15</v>
      </c>
      <c r="G36" s="140">
        <v>1</v>
      </c>
      <c r="H36" s="84">
        <v>30</v>
      </c>
      <c r="I36" s="145" t="s">
        <v>19</v>
      </c>
      <c r="J36" s="318">
        <v>2</v>
      </c>
      <c r="K36" s="367">
        <f t="shared" si="2"/>
        <v>60</v>
      </c>
      <c r="L36" s="367">
        <f t="shared" si="3"/>
        <v>3</v>
      </c>
    </row>
    <row r="37" spans="2:12">
      <c r="B37" s="56" t="s">
        <v>97</v>
      </c>
      <c r="C37" s="13" t="s">
        <v>36</v>
      </c>
      <c r="D37" s="13" t="s">
        <v>18</v>
      </c>
      <c r="E37" s="204">
        <v>30</v>
      </c>
      <c r="F37" s="145" t="s">
        <v>15</v>
      </c>
      <c r="G37" s="140">
        <v>1</v>
      </c>
      <c r="H37" s="83">
        <v>30</v>
      </c>
      <c r="I37" s="145" t="s">
        <v>15</v>
      </c>
      <c r="J37" s="318">
        <v>1</v>
      </c>
      <c r="K37" s="367">
        <f t="shared" si="2"/>
        <v>60</v>
      </c>
      <c r="L37" s="367">
        <f t="shared" si="3"/>
        <v>2</v>
      </c>
    </row>
    <row r="38" spans="2:12">
      <c r="B38" s="56" t="s">
        <v>98</v>
      </c>
      <c r="C38" s="13" t="s">
        <v>36</v>
      </c>
      <c r="D38" s="13" t="s">
        <v>18</v>
      </c>
      <c r="E38" s="204">
        <v>30</v>
      </c>
      <c r="F38" s="145" t="s">
        <v>15</v>
      </c>
      <c r="G38" s="140">
        <v>1</v>
      </c>
      <c r="H38" s="83">
        <v>30</v>
      </c>
      <c r="I38" s="145" t="s">
        <v>15</v>
      </c>
      <c r="J38" s="318">
        <v>1</v>
      </c>
      <c r="K38" s="367">
        <f t="shared" si="2"/>
        <v>60</v>
      </c>
      <c r="L38" s="367">
        <f t="shared" si="3"/>
        <v>2</v>
      </c>
    </row>
    <row r="39" spans="2:12">
      <c r="B39" s="56" t="s">
        <v>50</v>
      </c>
      <c r="C39" s="13" t="s">
        <v>36</v>
      </c>
      <c r="D39" s="13" t="s">
        <v>18</v>
      </c>
      <c r="E39" s="292">
        <v>30</v>
      </c>
      <c r="F39" s="141" t="s">
        <v>19</v>
      </c>
      <c r="G39" s="140">
        <v>2</v>
      </c>
      <c r="H39" s="141">
        <v>30</v>
      </c>
      <c r="I39" s="141" t="s">
        <v>14</v>
      </c>
      <c r="J39" s="318">
        <v>2</v>
      </c>
      <c r="K39" s="367">
        <f t="shared" si="2"/>
        <v>60</v>
      </c>
      <c r="L39" s="367">
        <f t="shared" si="3"/>
        <v>4</v>
      </c>
    </row>
    <row r="40" spans="2:12">
      <c r="B40" s="308" t="s">
        <v>40</v>
      </c>
      <c r="C40" s="13" t="s">
        <v>36</v>
      </c>
      <c r="D40" s="13" t="s">
        <v>18</v>
      </c>
      <c r="E40" s="356">
        <v>30</v>
      </c>
      <c r="F40" s="145" t="s">
        <v>15</v>
      </c>
      <c r="G40" s="177">
        <v>1</v>
      </c>
      <c r="H40" s="178">
        <v>30</v>
      </c>
      <c r="I40" s="145" t="s">
        <v>14</v>
      </c>
      <c r="J40" s="251">
        <v>2</v>
      </c>
      <c r="K40" s="367">
        <f t="shared" si="2"/>
        <v>60</v>
      </c>
      <c r="L40" s="367">
        <f t="shared" si="3"/>
        <v>3</v>
      </c>
    </row>
    <row r="41" spans="2:12">
      <c r="B41" s="310" t="s">
        <v>46</v>
      </c>
      <c r="C41" s="33" t="s">
        <v>36</v>
      </c>
      <c r="D41" s="33" t="s">
        <v>16</v>
      </c>
      <c r="E41" s="292">
        <v>15</v>
      </c>
      <c r="F41" s="141" t="s">
        <v>15</v>
      </c>
      <c r="G41" s="140">
        <v>1</v>
      </c>
      <c r="H41" s="141">
        <v>15</v>
      </c>
      <c r="I41" s="141" t="s">
        <v>19</v>
      </c>
      <c r="J41" s="318">
        <v>1</v>
      </c>
      <c r="K41" s="368">
        <f t="shared" si="2"/>
        <v>30</v>
      </c>
      <c r="L41" s="368">
        <f t="shared" si="3"/>
        <v>2</v>
      </c>
    </row>
    <row r="42" spans="2:12">
      <c r="B42" s="527" t="s">
        <v>33</v>
      </c>
      <c r="C42" s="528"/>
      <c r="D42" s="528"/>
      <c r="E42" s="529"/>
      <c r="F42" s="529"/>
      <c r="G42" s="529"/>
      <c r="H42" s="529"/>
      <c r="I42" s="529"/>
      <c r="J42" s="529"/>
      <c r="K42" s="530"/>
      <c r="L42" s="256">
        <v>14</v>
      </c>
    </row>
    <row r="43" spans="2:12">
      <c r="B43" s="298"/>
      <c r="C43" s="299"/>
      <c r="D43" s="166" t="s">
        <v>34</v>
      </c>
      <c r="E43" s="131">
        <f>SUM(E34:E41)</f>
        <v>225</v>
      </c>
      <c r="F43" s="131"/>
      <c r="G43" s="132">
        <f>SUM(G31:G41)</f>
        <v>10</v>
      </c>
      <c r="H43" s="131">
        <f>SUM(H34:H41)</f>
        <v>225</v>
      </c>
      <c r="I43" s="131"/>
      <c r="J43" s="132">
        <f>SUM(J31:J41)</f>
        <v>13</v>
      </c>
      <c r="K43" s="158">
        <f>SUM(K34:K42)</f>
        <v>450</v>
      </c>
      <c r="L43" s="158">
        <f>SUM(L34:L41)</f>
        <v>23</v>
      </c>
    </row>
  </sheetData>
  <sheetProtection selectLockedCells="1" selectUnlockedCells="1"/>
  <mergeCells count="29">
    <mergeCell ref="B1:X1"/>
    <mergeCell ref="B2:X2"/>
    <mergeCell ref="E3:J3"/>
    <mergeCell ref="K3:P3"/>
    <mergeCell ref="Q3:V3"/>
    <mergeCell ref="X3:X5"/>
    <mergeCell ref="T4:V4"/>
    <mergeCell ref="B26:W26"/>
    <mergeCell ref="E31:J31"/>
    <mergeCell ref="E32:G32"/>
    <mergeCell ref="H32:J32"/>
    <mergeCell ref="L31:L33"/>
    <mergeCell ref="W3:W5"/>
    <mergeCell ref="E4:G4"/>
    <mergeCell ref="H4:J4"/>
    <mergeCell ref="K4:M4"/>
    <mergeCell ref="N4:P4"/>
    <mergeCell ref="Q4:S4"/>
    <mergeCell ref="B42:K42"/>
    <mergeCell ref="A6:A10"/>
    <mergeCell ref="A11:A16"/>
    <mergeCell ref="A17:A25"/>
    <mergeCell ref="B3:B5"/>
    <mergeCell ref="B31:B33"/>
    <mergeCell ref="C3:C5"/>
    <mergeCell ref="C31:C33"/>
    <mergeCell ref="D3:D5"/>
    <mergeCell ref="D31:D33"/>
    <mergeCell ref="K31:K33"/>
  </mergeCells>
  <pageMargins left="0.23611111111111099" right="0.23611111111111099" top="0.39374999999999999" bottom="0.39374999999999999" header="0.51180555555555596" footer="0.51180555555555596"/>
  <pageSetup paperSize="9" scale="77" firstPageNumber="0" fitToHeight="0" orientation="landscape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topLeftCell="A22" workbookViewId="0">
      <selection activeCell="B29" sqref="B29"/>
    </sheetView>
  </sheetViews>
  <sheetFormatPr defaultColWidth="8.88671875" defaultRowHeight="13.2"/>
  <cols>
    <col min="1" max="1" width="6.33203125" customWidth="1"/>
    <col min="2" max="2" width="43.44140625" customWidth="1"/>
    <col min="3" max="3" width="13.21875" customWidth="1"/>
    <col min="5" max="5" width="5.44140625" customWidth="1"/>
    <col min="6" max="6" width="5.88671875" customWidth="1"/>
    <col min="7" max="7" width="6.109375" customWidth="1"/>
    <col min="8" max="9" width="6" customWidth="1"/>
    <col min="10" max="10" width="5.88671875" customWidth="1"/>
    <col min="11" max="11" width="6.21875" customWidth="1"/>
    <col min="12" max="12" width="5.88671875" customWidth="1"/>
    <col min="13" max="13" width="6.33203125" customWidth="1"/>
    <col min="14" max="14" width="6" customWidth="1"/>
    <col min="15" max="15" width="5.6640625" customWidth="1"/>
    <col min="16" max="16" width="5.88671875" customWidth="1"/>
    <col min="17" max="17" width="6.77734375" customWidth="1"/>
    <col min="18" max="18" width="7" customWidth="1"/>
  </cols>
  <sheetData>
    <row r="1" spans="1:18" s="1" customFormat="1"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18" ht="14.4" thickBot="1">
      <c r="B2" s="552" t="s">
        <v>75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</row>
    <row r="3" spans="1:18">
      <c r="B3" s="453" t="s">
        <v>87</v>
      </c>
      <c r="C3" s="471" t="s">
        <v>0</v>
      </c>
      <c r="D3" s="471" t="s">
        <v>72</v>
      </c>
      <c r="E3" s="505" t="s">
        <v>1</v>
      </c>
      <c r="F3" s="506"/>
      <c r="G3" s="506"/>
      <c r="H3" s="506"/>
      <c r="I3" s="506"/>
      <c r="J3" s="507"/>
      <c r="K3" s="520" t="s">
        <v>2</v>
      </c>
      <c r="L3" s="521"/>
      <c r="M3" s="521"/>
      <c r="N3" s="521"/>
      <c r="O3" s="521"/>
      <c r="P3" s="522"/>
      <c r="Q3" s="516" t="s">
        <v>4</v>
      </c>
      <c r="R3" s="516" t="s">
        <v>5</v>
      </c>
    </row>
    <row r="4" spans="1:18">
      <c r="B4" s="454"/>
      <c r="C4" s="472"/>
      <c r="D4" s="472"/>
      <c r="E4" s="508" t="s">
        <v>6</v>
      </c>
      <c r="F4" s="509"/>
      <c r="G4" s="509"/>
      <c r="H4" s="510" t="s">
        <v>7</v>
      </c>
      <c r="I4" s="510"/>
      <c r="J4" s="511"/>
      <c r="K4" s="523" t="s">
        <v>8</v>
      </c>
      <c r="L4" s="524"/>
      <c r="M4" s="524"/>
      <c r="N4" s="525" t="s">
        <v>9</v>
      </c>
      <c r="O4" s="525"/>
      <c r="P4" s="526"/>
      <c r="Q4" s="517"/>
      <c r="R4" s="517"/>
    </row>
    <row r="5" spans="1:18" ht="13.8" thickBot="1">
      <c r="B5" s="455"/>
      <c r="C5" s="473"/>
      <c r="D5" s="473"/>
      <c r="E5" s="3" t="s">
        <v>4</v>
      </c>
      <c r="F5" s="4" t="s">
        <v>42</v>
      </c>
      <c r="G5" s="5" t="s">
        <v>5</v>
      </c>
      <c r="H5" s="6" t="s">
        <v>4</v>
      </c>
      <c r="I5" s="4" t="s">
        <v>42</v>
      </c>
      <c r="J5" s="72" t="s">
        <v>5</v>
      </c>
      <c r="K5" s="3" t="s">
        <v>4</v>
      </c>
      <c r="L5" s="4" t="s">
        <v>42</v>
      </c>
      <c r="M5" s="73" t="s">
        <v>5</v>
      </c>
      <c r="N5" s="6" t="s">
        <v>4</v>
      </c>
      <c r="O5" s="4" t="s">
        <v>42</v>
      </c>
      <c r="P5" s="74" t="s">
        <v>5</v>
      </c>
      <c r="Q5" s="518"/>
      <c r="R5" s="518"/>
    </row>
    <row r="6" spans="1:18" ht="18" customHeight="1" thickBot="1">
      <c r="A6" s="495" t="s">
        <v>85</v>
      </c>
      <c r="B6" s="7" t="s">
        <v>47</v>
      </c>
      <c r="C6" s="8" t="s">
        <v>84</v>
      </c>
      <c r="D6" s="8" t="s">
        <v>43</v>
      </c>
      <c r="E6" s="327">
        <v>30</v>
      </c>
      <c r="F6" s="48" t="s">
        <v>14</v>
      </c>
      <c r="G6" s="328">
        <v>9</v>
      </c>
      <c r="H6" s="48">
        <v>30</v>
      </c>
      <c r="I6" s="48" t="s">
        <v>14</v>
      </c>
      <c r="J6" s="338">
        <v>9</v>
      </c>
      <c r="K6" s="339">
        <v>30</v>
      </c>
      <c r="L6" s="10" t="s">
        <v>14</v>
      </c>
      <c r="M6" s="77">
        <v>9</v>
      </c>
      <c r="N6" s="78">
        <v>30</v>
      </c>
      <c r="O6" s="78" t="s">
        <v>15</v>
      </c>
      <c r="P6" s="268">
        <v>10</v>
      </c>
      <c r="Q6" s="99">
        <f t="shared" ref="Q6:Q13" si="0">SUM(E6,H6,K6,N6)</f>
        <v>120</v>
      </c>
      <c r="R6" s="99">
        <f>SUM(G6,J6,M6,P6)</f>
        <v>37</v>
      </c>
    </row>
    <row r="7" spans="1:18" ht="15" thickBot="1">
      <c r="A7" s="558"/>
      <c r="B7" s="12" t="s">
        <v>63</v>
      </c>
      <c r="C7" s="8" t="s">
        <v>84</v>
      </c>
      <c r="D7" s="14" t="s">
        <v>18</v>
      </c>
      <c r="E7" s="329">
        <v>30</v>
      </c>
      <c r="F7" s="10" t="s">
        <v>14</v>
      </c>
      <c r="G7" s="77">
        <v>4</v>
      </c>
      <c r="H7" s="10">
        <v>30</v>
      </c>
      <c r="I7" s="10" t="s">
        <v>14</v>
      </c>
      <c r="J7" s="340">
        <v>4</v>
      </c>
      <c r="K7" s="339">
        <v>30</v>
      </c>
      <c r="L7" s="10" t="s">
        <v>14</v>
      </c>
      <c r="M7" s="77">
        <v>4</v>
      </c>
      <c r="N7" s="78">
        <v>30</v>
      </c>
      <c r="O7" s="10" t="s">
        <v>14</v>
      </c>
      <c r="P7" s="269">
        <v>4</v>
      </c>
      <c r="Q7" s="102">
        <f t="shared" si="0"/>
        <v>120</v>
      </c>
      <c r="R7" s="102">
        <f>SUM(G7,J7,M7,P7)</f>
        <v>16</v>
      </c>
    </row>
    <row r="8" spans="1:18" ht="15" thickBot="1">
      <c r="A8" s="496"/>
      <c r="B8" s="12" t="s">
        <v>64</v>
      </c>
      <c r="C8" s="8" t="s">
        <v>84</v>
      </c>
      <c r="D8" s="14" t="s">
        <v>18</v>
      </c>
      <c r="E8" s="329">
        <v>60</v>
      </c>
      <c r="F8" s="20" t="s">
        <v>15</v>
      </c>
      <c r="G8" s="19">
        <v>3</v>
      </c>
      <c r="H8" s="20">
        <v>60</v>
      </c>
      <c r="I8" s="20" t="s">
        <v>19</v>
      </c>
      <c r="J8" s="341">
        <v>3</v>
      </c>
      <c r="K8" s="204">
        <v>60</v>
      </c>
      <c r="L8" s="20" t="s">
        <v>15</v>
      </c>
      <c r="M8" s="84">
        <v>3</v>
      </c>
      <c r="N8" s="84"/>
      <c r="O8" s="84"/>
      <c r="P8" s="270"/>
      <c r="Q8" s="102">
        <f t="shared" si="0"/>
        <v>180</v>
      </c>
      <c r="R8" s="102">
        <f>SUM(G8,J8,M8,P8)</f>
        <v>9</v>
      </c>
    </row>
    <row r="9" spans="1:18" ht="15" thickBot="1">
      <c r="A9" s="497" t="s">
        <v>86</v>
      </c>
      <c r="B9" s="21" t="s">
        <v>51</v>
      </c>
      <c r="C9" s="8" t="s">
        <v>84</v>
      </c>
      <c r="D9" s="14" t="s">
        <v>21</v>
      </c>
      <c r="E9" s="53">
        <v>15</v>
      </c>
      <c r="F9" s="20" t="s">
        <v>15</v>
      </c>
      <c r="G9" s="17">
        <v>1</v>
      </c>
      <c r="H9" s="16">
        <v>15</v>
      </c>
      <c r="I9" s="20" t="s">
        <v>15</v>
      </c>
      <c r="J9" s="100">
        <v>1</v>
      </c>
      <c r="K9" s="18">
        <v>15</v>
      </c>
      <c r="L9" s="20" t="s">
        <v>15</v>
      </c>
      <c r="M9" s="19">
        <v>1</v>
      </c>
      <c r="N9" s="87">
        <v>15</v>
      </c>
      <c r="O9" s="20" t="s">
        <v>15</v>
      </c>
      <c r="P9" s="269">
        <v>1</v>
      </c>
      <c r="Q9" s="102">
        <f t="shared" si="0"/>
        <v>60</v>
      </c>
      <c r="R9" s="102">
        <v>4</v>
      </c>
    </row>
    <row r="10" spans="1:18" ht="15" thickBot="1">
      <c r="A10" s="499"/>
      <c r="B10" s="22" t="s">
        <v>65</v>
      </c>
      <c r="C10" s="8" t="s">
        <v>84</v>
      </c>
      <c r="D10" s="14" t="s">
        <v>21</v>
      </c>
      <c r="E10" s="330"/>
      <c r="F10" s="24"/>
      <c r="G10" s="25"/>
      <c r="H10" s="26">
        <v>30</v>
      </c>
      <c r="I10" s="20" t="s">
        <v>15</v>
      </c>
      <c r="J10" s="342">
        <v>2</v>
      </c>
      <c r="K10" s="23">
        <v>30</v>
      </c>
      <c r="L10" s="20" t="s">
        <v>15</v>
      </c>
      <c r="M10" s="25">
        <v>2</v>
      </c>
      <c r="N10" s="26"/>
      <c r="O10" s="24"/>
      <c r="P10" s="343"/>
      <c r="Q10" s="102">
        <f t="shared" si="0"/>
        <v>60</v>
      </c>
      <c r="R10" s="102">
        <v>4</v>
      </c>
    </row>
    <row r="11" spans="1:18" ht="15" thickBot="1">
      <c r="A11" s="500" t="s">
        <v>71</v>
      </c>
      <c r="B11" s="27" t="s">
        <v>88</v>
      </c>
      <c r="C11" s="8" t="s">
        <v>84</v>
      </c>
      <c r="D11" s="14" t="s">
        <v>18</v>
      </c>
      <c r="E11" s="331">
        <v>30</v>
      </c>
      <c r="F11" s="16" t="s">
        <v>14</v>
      </c>
      <c r="G11" s="17">
        <v>2</v>
      </c>
      <c r="H11" s="29"/>
      <c r="I11" s="29"/>
      <c r="J11" s="344"/>
      <c r="K11" s="18"/>
      <c r="L11" s="20"/>
      <c r="M11" s="91"/>
      <c r="N11" s="59"/>
      <c r="O11" s="20"/>
      <c r="P11" s="269"/>
      <c r="Q11" s="102">
        <f t="shared" si="0"/>
        <v>30</v>
      </c>
      <c r="R11" s="102">
        <f>SUM(G11,J11,M11,P11)</f>
        <v>2</v>
      </c>
    </row>
    <row r="12" spans="1:18" ht="15" thickBot="1">
      <c r="A12" s="501"/>
      <c r="B12" s="30" t="s">
        <v>89</v>
      </c>
      <c r="C12" s="8" t="s">
        <v>84</v>
      </c>
      <c r="D12" s="14" t="s">
        <v>16</v>
      </c>
      <c r="E12" s="53"/>
      <c r="F12" s="54"/>
      <c r="G12" s="55"/>
      <c r="H12" s="54"/>
      <c r="I12" s="54"/>
      <c r="J12" s="345"/>
      <c r="K12" s="92">
        <v>15</v>
      </c>
      <c r="L12" s="20" t="s">
        <v>15</v>
      </c>
      <c r="M12" s="91">
        <v>3</v>
      </c>
      <c r="N12" s="59"/>
      <c r="O12" s="54"/>
      <c r="P12" s="269"/>
      <c r="Q12" s="102">
        <f t="shared" si="0"/>
        <v>15</v>
      </c>
      <c r="R12" s="102">
        <f>SUM(G12,J12,M12,P12)</f>
        <v>3</v>
      </c>
    </row>
    <row r="13" spans="1:18" ht="15" thickBot="1">
      <c r="A13" s="501"/>
      <c r="B13" s="30" t="s">
        <v>92</v>
      </c>
      <c r="C13" s="8" t="s">
        <v>84</v>
      </c>
      <c r="D13" s="14" t="s">
        <v>44</v>
      </c>
      <c r="E13" s="331"/>
      <c r="F13" s="16"/>
      <c r="G13" s="17"/>
      <c r="H13" s="16"/>
      <c r="I13" s="16"/>
      <c r="J13" s="100"/>
      <c r="K13" s="18"/>
      <c r="L13" s="16"/>
      <c r="M13" s="19"/>
      <c r="N13" s="20">
        <v>4</v>
      </c>
      <c r="O13" s="20" t="s">
        <v>15</v>
      </c>
      <c r="P13" s="279">
        <v>4</v>
      </c>
      <c r="Q13" s="102">
        <f t="shared" si="0"/>
        <v>4</v>
      </c>
      <c r="R13" s="102">
        <f>SUM(G13,J13,M13,P13)</f>
        <v>4</v>
      </c>
    </row>
    <row r="14" spans="1:18" ht="15" thickBot="1">
      <c r="A14" s="501"/>
      <c r="B14" s="30" t="s">
        <v>31</v>
      </c>
      <c r="C14" s="8" t="s">
        <v>84</v>
      </c>
      <c r="D14" s="13" t="s">
        <v>18</v>
      </c>
      <c r="E14" s="53">
        <v>4</v>
      </c>
      <c r="F14" s="20" t="s">
        <v>15</v>
      </c>
      <c r="G14" s="17">
        <v>0</v>
      </c>
      <c r="H14" s="16"/>
      <c r="I14" s="16"/>
      <c r="J14" s="100"/>
      <c r="K14" s="18"/>
      <c r="L14" s="20"/>
      <c r="M14" s="19"/>
      <c r="N14" s="20"/>
      <c r="O14" s="20"/>
      <c r="P14" s="346"/>
      <c r="Q14" s="114"/>
      <c r="R14" s="114"/>
    </row>
    <row r="15" spans="1:18" ht="15" thickBot="1">
      <c r="A15" s="502"/>
      <c r="B15" s="32" t="s">
        <v>70</v>
      </c>
      <c r="C15" s="8" t="s">
        <v>84</v>
      </c>
      <c r="D15" s="295" t="s">
        <v>16</v>
      </c>
      <c r="E15" s="332">
        <v>30</v>
      </c>
      <c r="F15" s="333" t="s">
        <v>19</v>
      </c>
      <c r="G15" s="334">
        <v>2</v>
      </c>
      <c r="H15" s="335">
        <v>30</v>
      </c>
      <c r="I15" s="333" t="s">
        <v>14</v>
      </c>
      <c r="J15" s="347">
        <v>3</v>
      </c>
      <c r="K15" s="348"/>
      <c r="L15" s="262"/>
      <c r="M15" s="275"/>
      <c r="N15" s="262"/>
      <c r="O15" s="262"/>
      <c r="P15" s="272"/>
      <c r="Q15" s="109">
        <f>SUM(E15,H15,K15,N15)</f>
        <v>60</v>
      </c>
      <c r="R15" s="109">
        <f>SUM(G15,J15,M15,P15)</f>
        <v>5</v>
      </c>
    </row>
    <row r="16" spans="1:18" ht="15" thickBot="1">
      <c r="B16" s="559" t="s">
        <v>33</v>
      </c>
      <c r="C16" s="559"/>
      <c r="D16" s="559"/>
      <c r="E16" s="559"/>
      <c r="F16" s="559"/>
      <c r="G16" s="559"/>
      <c r="H16" s="559"/>
      <c r="I16" s="559"/>
      <c r="J16" s="559"/>
      <c r="K16" s="560"/>
      <c r="L16" s="560"/>
      <c r="M16" s="560"/>
      <c r="N16" s="560"/>
      <c r="O16" s="560"/>
      <c r="P16" s="560"/>
      <c r="Q16" s="559"/>
      <c r="R16" s="349">
        <v>36</v>
      </c>
    </row>
    <row r="17" spans="2:18" ht="14.4">
      <c r="B17" s="298"/>
      <c r="C17" s="336"/>
      <c r="D17" s="337" t="s">
        <v>34</v>
      </c>
      <c r="E17" s="10">
        <f>SUM(E4:E15)</f>
        <v>199</v>
      </c>
      <c r="F17" s="10"/>
      <c r="G17" s="11">
        <f>SUM(G4:G15)</f>
        <v>21</v>
      </c>
      <c r="H17" s="10">
        <f>SUM(H4:H15)</f>
        <v>195</v>
      </c>
      <c r="I17" s="10"/>
      <c r="J17" s="11">
        <f>SUM(J4:J15)</f>
        <v>22</v>
      </c>
      <c r="K17" s="78">
        <f>SUM(K4:K16)</f>
        <v>180</v>
      </c>
      <c r="L17" s="78"/>
      <c r="M17" s="77">
        <f>SUM(M4:M16)</f>
        <v>22</v>
      </c>
      <c r="N17" s="78">
        <f>SUM(N4:N15)</f>
        <v>79</v>
      </c>
      <c r="O17" s="78"/>
      <c r="P17" s="77">
        <f>SUM(P4:P15)</f>
        <v>19</v>
      </c>
      <c r="Q17" s="191">
        <f>SUM(Q4:Q15)</f>
        <v>649</v>
      </c>
      <c r="R17" s="350">
        <f>SUM(R4:R15)</f>
        <v>84</v>
      </c>
    </row>
    <row r="18" spans="2:18" ht="14.4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351"/>
      <c r="R18" s="40"/>
    </row>
    <row r="19" spans="2:18" ht="14.4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2:18" ht="14.4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8" ht="15" thickBot="1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8">
      <c r="B22" s="453" t="s">
        <v>87</v>
      </c>
      <c r="C22" s="471" t="s">
        <v>0</v>
      </c>
      <c r="D22" s="471" t="s">
        <v>72</v>
      </c>
      <c r="E22" s="505"/>
      <c r="F22" s="506"/>
      <c r="G22" s="506"/>
      <c r="H22" s="506"/>
      <c r="I22" s="506"/>
      <c r="J22" s="507"/>
      <c r="K22" s="516" t="s">
        <v>4</v>
      </c>
      <c r="L22" s="516" t="s">
        <v>5</v>
      </c>
    </row>
    <row r="23" spans="2:18">
      <c r="B23" s="454"/>
      <c r="C23" s="472"/>
      <c r="D23" s="472"/>
      <c r="E23" s="508" t="s">
        <v>6</v>
      </c>
      <c r="F23" s="509"/>
      <c r="G23" s="509"/>
      <c r="H23" s="510" t="s">
        <v>7</v>
      </c>
      <c r="I23" s="510"/>
      <c r="J23" s="511"/>
      <c r="K23" s="517"/>
      <c r="L23" s="517"/>
    </row>
    <row r="24" spans="2:18" ht="13.8" thickBot="1">
      <c r="B24" s="455"/>
      <c r="C24" s="473"/>
      <c r="D24" s="473"/>
      <c r="E24" s="3" t="s">
        <v>4</v>
      </c>
      <c r="F24" s="4" t="s">
        <v>42</v>
      </c>
      <c r="G24" s="5" t="s">
        <v>5</v>
      </c>
      <c r="H24" s="6" t="s">
        <v>4</v>
      </c>
      <c r="I24" s="4" t="s">
        <v>42</v>
      </c>
      <c r="J24" s="72" t="s">
        <v>5</v>
      </c>
      <c r="K24" s="518"/>
      <c r="L24" s="518"/>
    </row>
    <row r="25" spans="2:18" ht="14.4">
      <c r="B25" s="45" t="s">
        <v>38</v>
      </c>
      <c r="C25" s="8" t="s">
        <v>36</v>
      </c>
      <c r="D25" s="266" t="s">
        <v>18</v>
      </c>
      <c r="E25" s="47">
        <v>30</v>
      </c>
      <c r="F25" s="50" t="s">
        <v>15</v>
      </c>
      <c r="G25" s="49">
        <v>1</v>
      </c>
      <c r="H25" s="50">
        <v>30</v>
      </c>
      <c r="I25" s="50" t="s">
        <v>19</v>
      </c>
      <c r="J25" s="97">
        <v>1</v>
      </c>
      <c r="K25" s="99">
        <f>SUM(E25,H25)</f>
        <v>60</v>
      </c>
      <c r="L25" s="99">
        <f>SUM(J25,G25)</f>
        <v>2</v>
      </c>
    </row>
    <row r="26" spans="2:18" ht="14.4">
      <c r="B26" s="51" t="s">
        <v>96</v>
      </c>
      <c r="C26" s="13" t="s">
        <v>36</v>
      </c>
      <c r="D26" s="14" t="s">
        <v>18</v>
      </c>
      <c r="E26" s="53">
        <v>30</v>
      </c>
      <c r="F26" s="54" t="s">
        <v>19</v>
      </c>
      <c r="G26" s="55">
        <v>2</v>
      </c>
      <c r="H26" s="54">
        <v>30</v>
      </c>
      <c r="I26" s="54" t="s">
        <v>14</v>
      </c>
      <c r="J26" s="100">
        <v>2</v>
      </c>
      <c r="K26" s="102">
        <f t="shared" ref="K26:K36" si="1">SUM(E26,H26)</f>
        <v>60</v>
      </c>
      <c r="L26" s="102">
        <f t="shared" ref="L26:L36" si="2">SUM(J26,G26)</f>
        <v>4</v>
      </c>
    </row>
    <row r="27" spans="2:18" ht="14.4">
      <c r="B27" s="56" t="s">
        <v>90</v>
      </c>
      <c r="C27" s="13" t="s">
        <v>36</v>
      </c>
      <c r="D27" s="14" t="s">
        <v>18</v>
      </c>
      <c r="E27" s="57"/>
      <c r="F27" s="20"/>
      <c r="G27" s="19"/>
      <c r="H27" s="20">
        <v>30</v>
      </c>
      <c r="I27" s="20" t="s">
        <v>19</v>
      </c>
      <c r="J27" s="103">
        <v>2</v>
      </c>
      <c r="K27" s="102">
        <f t="shared" si="1"/>
        <v>30</v>
      </c>
      <c r="L27" s="102">
        <f t="shared" si="2"/>
        <v>2</v>
      </c>
    </row>
    <row r="28" spans="2:18" ht="14.4">
      <c r="B28" s="56" t="s">
        <v>97</v>
      </c>
      <c r="C28" s="13" t="s">
        <v>36</v>
      </c>
      <c r="D28" s="14" t="s">
        <v>16</v>
      </c>
      <c r="E28" s="329">
        <v>30</v>
      </c>
      <c r="F28" s="20" t="s">
        <v>15</v>
      </c>
      <c r="G28" s="19">
        <v>1</v>
      </c>
      <c r="H28" s="87">
        <v>30</v>
      </c>
      <c r="I28" s="20" t="s">
        <v>15</v>
      </c>
      <c r="J28" s="341">
        <v>1</v>
      </c>
      <c r="K28" s="102">
        <f t="shared" si="1"/>
        <v>60</v>
      </c>
      <c r="L28" s="102">
        <f t="shared" si="2"/>
        <v>2</v>
      </c>
    </row>
    <row r="29" spans="2:18" ht="14.4">
      <c r="B29" s="56" t="s">
        <v>98</v>
      </c>
      <c r="C29" s="13" t="s">
        <v>36</v>
      </c>
      <c r="D29" s="14" t="s">
        <v>16</v>
      </c>
      <c r="E29" s="329">
        <v>30</v>
      </c>
      <c r="F29" s="20" t="s">
        <v>15</v>
      </c>
      <c r="G29" s="19">
        <v>1</v>
      </c>
      <c r="H29" s="87">
        <v>30</v>
      </c>
      <c r="I29" s="20" t="s">
        <v>15</v>
      </c>
      <c r="J29" s="341">
        <v>1</v>
      </c>
      <c r="K29" s="102">
        <f t="shared" si="1"/>
        <v>60</v>
      </c>
      <c r="L29" s="102">
        <f t="shared" si="2"/>
        <v>2</v>
      </c>
    </row>
    <row r="30" spans="2:18" ht="14.4">
      <c r="B30" s="56" t="s">
        <v>91</v>
      </c>
      <c r="C30" s="13" t="s">
        <v>36</v>
      </c>
      <c r="D30" s="14" t="s">
        <v>18</v>
      </c>
      <c r="E30" s="58">
        <v>30</v>
      </c>
      <c r="F30" s="59" t="s">
        <v>19</v>
      </c>
      <c r="G30" s="55">
        <v>2</v>
      </c>
      <c r="H30" s="54"/>
      <c r="I30" s="59"/>
      <c r="J30" s="104"/>
      <c r="K30" s="102">
        <f t="shared" si="1"/>
        <v>30</v>
      </c>
      <c r="L30" s="102">
        <f t="shared" si="2"/>
        <v>2</v>
      </c>
    </row>
    <row r="31" spans="2:18" ht="14.4">
      <c r="B31" s="60" t="s">
        <v>93</v>
      </c>
      <c r="C31" s="13" t="s">
        <v>36</v>
      </c>
      <c r="D31" s="14" t="s">
        <v>18</v>
      </c>
      <c r="E31" s="61"/>
      <c r="F31" s="29"/>
      <c r="G31" s="29"/>
      <c r="H31" s="16">
        <v>30</v>
      </c>
      <c r="I31" s="16" t="s">
        <v>14</v>
      </c>
      <c r="J31" s="100">
        <v>2</v>
      </c>
      <c r="K31" s="102">
        <f t="shared" si="1"/>
        <v>30</v>
      </c>
      <c r="L31" s="102">
        <f t="shared" si="2"/>
        <v>2</v>
      </c>
    </row>
    <row r="32" spans="2:18" ht="14.4">
      <c r="B32" s="62" t="s">
        <v>46</v>
      </c>
      <c r="C32" s="13" t="s">
        <v>36</v>
      </c>
      <c r="D32" s="14" t="s">
        <v>16</v>
      </c>
      <c r="E32" s="53">
        <v>15</v>
      </c>
      <c r="F32" s="20" t="s">
        <v>15</v>
      </c>
      <c r="G32" s="17">
        <v>1</v>
      </c>
      <c r="H32" s="16">
        <v>15</v>
      </c>
      <c r="I32" s="16" t="s">
        <v>19</v>
      </c>
      <c r="J32" s="100">
        <v>1</v>
      </c>
      <c r="K32" s="102">
        <f t="shared" si="1"/>
        <v>30</v>
      </c>
      <c r="L32" s="102">
        <f t="shared" si="2"/>
        <v>2</v>
      </c>
    </row>
    <row r="33" spans="2:12" ht="14.4">
      <c r="B33" s="63" t="s">
        <v>37</v>
      </c>
      <c r="C33" s="13" t="s">
        <v>36</v>
      </c>
      <c r="D33" s="14" t="s">
        <v>16</v>
      </c>
      <c r="E33" s="64">
        <v>30</v>
      </c>
      <c r="F33" s="20" t="s">
        <v>15</v>
      </c>
      <c r="G33" s="11">
        <v>1</v>
      </c>
      <c r="H33" s="10">
        <v>30</v>
      </c>
      <c r="I33" s="10" t="s">
        <v>14</v>
      </c>
      <c r="J33" s="105">
        <v>2</v>
      </c>
      <c r="K33" s="102">
        <f t="shared" si="1"/>
        <v>60</v>
      </c>
      <c r="L33" s="102">
        <f t="shared" si="2"/>
        <v>3</v>
      </c>
    </row>
    <row r="34" spans="2:12" ht="28.8">
      <c r="B34" s="65" t="s">
        <v>68</v>
      </c>
      <c r="C34" s="13" t="s">
        <v>36</v>
      </c>
      <c r="D34" s="14" t="s">
        <v>18</v>
      </c>
      <c r="E34" s="64">
        <v>30</v>
      </c>
      <c r="F34" s="10" t="s">
        <v>19</v>
      </c>
      <c r="G34" s="11">
        <v>2</v>
      </c>
      <c r="H34" s="16">
        <v>30</v>
      </c>
      <c r="I34" s="16" t="s">
        <v>14</v>
      </c>
      <c r="J34" s="100">
        <v>2</v>
      </c>
      <c r="K34" s="102">
        <f t="shared" si="1"/>
        <v>60</v>
      </c>
      <c r="L34" s="102">
        <f t="shared" si="2"/>
        <v>4</v>
      </c>
    </row>
    <row r="35" spans="2:12" ht="14.4">
      <c r="B35" s="56" t="s">
        <v>94</v>
      </c>
      <c r="C35" s="13" t="s">
        <v>36</v>
      </c>
      <c r="D35" s="14" t="s">
        <v>18</v>
      </c>
      <c r="E35" s="64">
        <v>30</v>
      </c>
      <c r="F35" s="66" t="s">
        <v>14</v>
      </c>
      <c r="G35" s="11">
        <v>2</v>
      </c>
      <c r="H35" s="10"/>
      <c r="I35" s="78"/>
      <c r="J35" s="106"/>
      <c r="K35" s="102">
        <f t="shared" si="1"/>
        <v>30</v>
      </c>
      <c r="L35" s="102">
        <f t="shared" si="2"/>
        <v>2</v>
      </c>
    </row>
    <row r="36" spans="2:12" ht="14.4">
      <c r="B36" s="67" t="s">
        <v>95</v>
      </c>
      <c r="C36" s="33" t="s">
        <v>36</v>
      </c>
      <c r="D36" s="34" t="s">
        <v>18</v>
      </c>
      <c r="E36" s="69">
        <v>30</v>
      </c>
      <c r="F36" s="267" t="s">
        <v>15</v>
      </c>
      <c r="G36" s="71">
        <v>1</v>
      </c>
      <c r="H36" s="70">
        <v>30</v>
      </c>
      <c r="I36" s="70" t="s">
        <v>14</v>
      </c>
      <c r="J36" s="107">
        <v>2</v>
      </c>
      <c r="K36" s="109">
        <f t="shared" si="1"/>
        <v>60</v>
      </c>
      <c r="L36" s="109">
        <f t="shared" si="2"/>
        <v>3</v>
      </c>
    </row>
    <row r="37" spans="2:12" ht="14.4">
      <c r="B37" s="561" t="s">
        <v>33</v>
      </c>
      <c r="C37" s="562"/>
      <c r="D37" s="562"/>
      <c r="E37" s="562"/>
      <c r="F37" s="562"/>
      <c r="G37" s="562"/>
      <c r="H37" s="562"/>
      <c r="I37" s="562"/>
      <c r="J37" s="562"/>
      <c r="K37" s="563"/>
      <c r="L37" s="349">
        <v>15</v>
      </c>
    </row>
    <row r="38" spans="2:12" ht="14.4">
      <c r="B38" s="298"/>
      <c r="C38" s="336"/>
      <c r="D38" s="337" t="s">
        <v>34</v>
      </c>
      <c r="E38" s="10">
        <f t="shared" ref="E38:H38" si="3">SUM(E23:E36)</f>
        <v>285</v>
      </c>
      <c r="F38" s="10"/>
      <c r="G38" s="11">
        <f t="shared" si="3"/>
        <v>14</v>
      </c>
      <c r="H38" s="10">
        <f t="shared" si="3"/>
        <v>285</v>
      </c>
      <c r="I38" s="10"/>
      <c r="J38" s="11">
        <f>SUM(J23:J36)</f>
        <v>16</v>
      </c>
      <c r="K38" s="78">
        <f>SUM(K25:K37)</f>
        <v>570</v>
      </c>
      <c r="L38" s="78">
        <f>SUM(L25:L36)</f>
        <v>30</v>
      </c>
    </row>
  </sheetData>
  <mergeCells count="26">
    <mergeCell ref="B1:R1"/>
    <mergeCell ref="B2:R2"/>
    <mergeCell ref="E3:J3"/>
    <mergeCell ref="K3:P3"/>
    <mergeCell ref="E4:G4"/>
    <mergeCell ref="H4:J4"/>
    <mergeCell ref="K4:M4"/>
    <mergeCell ref="N4:P4"/>
    <mergeCell ref="C3:C5"/>
    <mergeCell ref="D3:D5"/>
    <mergeCell ref="Q3:Q5"/>
    <mergeCell ref="R3:R5"/>
    <mergeCell ref="B37:K37"/>
    <mergeCell ref="C22:C24"/>
    <mergeCell ref="D22:D24"/>
    <mergeCell ref="K22:K24"/>
    <mergeCell ref="L22:L24"/>
    <mergeCell ref="A6:A8"/>
    <mergeCell ref="A9:A10"/>
    <mergeCell ref="A11:A15"/>
    <mergeCell ref="B3:B5"/>
    <mergeCell ref="B22:B24"/>
    <mergeCell ref="B16:Q16"/>
    <mergeCell ref="E22:J22"/>
    <mergeCell ref="E23:G23"/>
    <mergeCell ref="H23:J23"/>
  </mergeCells>
  <pageMargins left="0.75" right="0.75" top="1" bottom="1" header="0.5" footer="0.5"/>
  <pageSetup paperSize="9"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7"/>
    <pageSetUpPr fitToPage="1"/>
  </sheetPr>
  <dimension ref="A1:Z44"/>
  <sheetViews>
    <sheetView topLeftCell="A22" zoomScale="110" zoomScaleNormal="110" workbookViewId="0">
      <selection activeCell="B6" sqref="B6"/>
    </sheetView>
  </sheetViews>
  <sheetFormatPr defaultColWidth="8.88671875" defaultRowHeight="14.4"/>
  <cols>
    <col min="1" max="1" width="6.5546875" style="288" customWidth="1"/>
    <col min="2" max="2" width="50.44140625" style="288" customWidth="1"/>
    <col min="3" max="3" width="13.6640625" style="288" customWidth="1"/>
    <col min="4" max="4" width="8.44140625" style="288" customWidth="1"/>
    <col min="5" max="5" width="5.44140625" style="288" customWidth="1"/>
    <col min="6" max="6" width="8.109375" style="288" customWidth="1"/>
    <col min="7" max="7" width="5.33203125" style="288" customWidth="1"/>
    <col min="8" max="8" width="5.44140625" style="288" customWidth="1"/>
    <col min="9" max="9" width="8.6640625" style="288" customWidth="1"/>
    <col min="10" max="10" width="5.33203125" style="288" customWidth="1"/>
    <col min="11" max="11" width="5.44140625" style="288" customWidth="1"/>
    <col min="12" max="12" width="8.44140625" style="288" customWidth="1"/>
    <col min="13" max="13" width="5.33203125" style="288" customWidth="1"/>
    <col min="14" max="14" width="5.44140625" style="288" customWidth="1"/>
    <col min="15" max="15" width="8" style="288" customWidth="1"/>
    <col min="16" max="16" width="5.33203125" style="288" customWidth="1"/>
    <col min="17" max="17" width="5.44140625" style="288" customWidth="1"/>
    <col min="18" max="18" width="8.21875" style="288" customWidth="1"/>
    <col min="19" max="19" width="5.33203125" style="288" customWidth="1"/>
    <col min="20" max="20" width="5.44140625" style="288" customWidth="1"/>
    <col min="21" max="21" width="8.21875" style="288" customWidth="1"/>
    <col min="22" max="22" width="5.33203125" style="288" customWidth="1"/>
    <col min="23" max="23" width="5.6640625" style="288" customWidth="1"/>
    <col min="24" max="24" width="6.33203125" style="288" customWidth="1"/>
    <col min="25" max="16384" width="8.88671875" style="288"/>
  </cols>
  <sheetData>
    <row r="1" spans="1:26" s="285" customFormat="1"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</row>
    <row r="2" spans="1:26" s="286" customFormat="1" ht="12.6" thickBot="1">
      <c r="B2" s="491" t="s">
        <v>76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323"/>
    </row>
    <row r="3" spans="1:26" s="286" customFormat="1" ht="12.9" customHeight="1">
      <c r="B3" s="453" t="s">
        <v>87</v>
      </c>
      <c r="C3" s="471" t="s">
        <v>0</v>
      </c>
      <c r="D3" s="474" t="s">
        <v>72</v>
      </c>
      <c r="E3" s="580" t="s">
        <v>1</v>
      </c>
      <c r="F3" s="581"/>
      <c r="G3" s="581"/>
      <c r="H3" s="581"/>
      <c r="I3" s="581"/>
      <c r="J3" s="582"/>
      <c r="K3" s="583" t="s">
        <v>2</v>
      </c>
      <c r="L3" s="584"/>
      <c r="M3" s="584"/>
      <c r="N3" s="584"/>
      <c r="O3" s="584"/>
      <c r="P3" s="585"/>
      <c r="Q3" s="586" t="s">
        <v>3</v>
      </c>
      <c r="R3" s="587"/>
      <c r="S3" s="587"/>
      <c r="T3" s="587"/>
      <c r="U3" s="587"/>
      <c r="V3" s="588"/>
      <c r="W3" s="573" t="s">
        <v>4</v>
      </c>
      <c r="X3" s="477" t="s">
        <v>5</v>
      </c>
      <c r="Y3" s="323"/>
    </row>
    <row r="4" spans="1:26" s="286" customFormat="1" ht="12">
      <c r="B4" s="454"/>
      <c r="C4" s="472"/>
      <c r="D4" s="475"/>
      <c r="E4" s="574" t="s">
        <v>6</v>
      </c>
      <c r="F4" s="545"/>
      <c r="G4" s="545"/>
      <c r="H4" s="547" t="s">
        <v>7</v>
      </c>
      <c r="I4" s="547"/>
      <c r="J4" s="575"/>
      <c r="K4" s="576" t="s">
        <v>8</v>
      </c>
      <c r="L4" s="548"/>
      <c r="M4" s="548"/>
      <c r="N4" s="549" t="s">
        <v>9</v>
      </c>
      <c r="O4" s="549"/>
      <c r="P4" s="577"/>
      <c r="Q4" s="578" t="s">
        <v>10</v>
      </c>
      <c r="R4" s="550"/>
      <c r="S4" s="550"/>
      <c r="T4" s="538" t="s">
        <v>11</v>
      </c>
      <c r="U4" s="538"/>
      <c r="V4" s="570"/>
      <c r="W4" s="478"/>
      <c r="X4" s="480"/>
      <c r="Y4" s="323"/>
    </row>
    <row r="5" spans="1:26" s="286" customFormat="1" ht="24.6" thickBot="1">
      <c r="B5" s="455"/>
      <c r="C5" s="473"/>
      <c r="D5" s="476"/>
      <c r="E5" s="124" t="s">
        <v>4</v>
      </c>
      <c r="F5" s="125" t="s">
        <v>12</v>
      </c>
      <c r="G5" s="126" t="s">
        <v>5</v>
      </c>
      <c r="H5" s="127" t="s">
        <v>4</v>
      </c>
      <c r="I5" s="125" t="s">
        <v>12</v>
      </c>
      <c r="J5" s="186" t="s">
        <v>5</v>
      </c>
      <c r="K5" s="187" t="s">
        <v>4</v>
      </c>
      <c r="L5" s="125" t="s">
        <v>12</v>
      </c>
      <c r="M5" s="188" t="s">
        <v>5</v>
      </c>
      <c r="N5" s="189" t="s">
        <v>4</v>
      </c>
      <c r="O5" s="125" t="s">
        <v>12</v>
      </c>
      <c r="P5" s="190" t="s">
        <v>5</v>
      </c>
      <c r="Q5" s="232" t="s">
        <v>4</v>
      </c>
      <c r="R5" s="125" t="s">
        <v>12</v>
      </c>
      <c r="S5" s="233" t="s">
        <v>5</v>
      </c>
      <c r="T5" s="234" t="s">
        <v>4</v>
      </c>
      <c r="U5" s="125" t="s">
        <v>12</v>
      </c>
      <c r="V5" s="235" t="s">
        <v>5</v>
      </c>
      <c r="W5" s="479"/>
      <c r="X5" s="473"/>
      <c r="Y5" s="323"/>
    </row>
    <row r="6" spans="1:26" ht="15" customHeight="1" thickBot="1">
      <c r="A6" s="531" t="s">
        <v>85</v>
      </c>
      <c r="B6" s="128" t="s">
        <v>99</v>
      </c>
      <c r="C6" s="8" t="s">
        <v>84</v>
      </c>
      <c r="D6" s="8" t="s">
        <v>43</v>
      </c>
      <c r="E6" s="289">
        <v>30</v>
      </c>
      <c r="F6" s="131" t="s">
        <v>14</v>
      </c>
      <c r="G6" s="132">
        <v>4</v>
      </c>
      <c r="H6" s="131">
        <v>30</v>
      </c>
      <c r="I6" s="131" t="s">
        <v>14</v>
      </c>
      <c r="J6" s="192">
        <v>4</v>
      </c>
      <c r="K6" s="193">
        <v>30</v>
      </c>
      <c r="L6" s="131" t="s">
        <v>14</v>
      </c>
      <c r="M6" s="194">
        <v>5</v>
      </c>
      <c r="N6" s="158">
        <v>30</v>
      </c>
      <c r="O6" s="131" t="s">
        <v>14</v>
      </c>
      <c r="P6" s="195">
        <v>5</v>
      </c>
      <c r="Q6" s="236">
        <v>30</v>
      </c>
      <c r="R6" s="131" t="s">
        <v>14</v>
      </c>
      <c r="S6" s="237">
        <v>5</v>
      </c>
      <c r="T6" s="238">
        <v>30</v>
      </c>
      <c r="U6" s="131" t="s">
        <v>15</v>
      </c>
      <c r="V6" s="239">
        <v>6</v>
      </c>
      <c r="W6" s="99">
        <f t="shared" ref="W6:W12" si="0">SUM(E6,H6,K6,N6,Q6,T6)</f>
        <v>180</v>
      </c>
      <c r="X6" s="99">
        <f t="shared" ref="X6:X12" si="1">SUM(G6,J6,M6,P6,S6,V6)</f>
        <v>29</v>
      </c>
      <c r="Y6" s="300"/>
      <c r="Z6" s="324"/>
    </row>
    <row r="7" spans="1:26" ht="15" thickBot="1">
      <c r="A7" s="532"/>
      <c r="B7" s="290" t="s">
        <v>77</v>
      </c>
      <c r="C7" s="8" t="s">
        <v>84</v>
      </c>
      <c r="D7" s="13" t="s">
        <v>18</v>
      </c>
      <c r="E7" s="292">
        <v>30</v>
      </c>
      <c r="F7" s="141" t="s">
        <v>15</v>
      </c>
      <c r="G7" s="140">
        <v>1</v>
      </c>
      <c r="H7" s="141">
        <v>30</v>
      </c>
      <c r="I7" s="141" t="s">
        <v>19</v>
      </c>
      <c r="J7" s="200">
        <v>2</v>
      </c>
      <c r="K7" s="201">
        <v>30</v>
      </c>
      <c r="L7" s="145" t="s">
        <v>15</v>
      </c>
      <c r="M7" s="207">
        <v>1</v>
      </c>
      <c r="N7" s="145">
        <v>30</v>
      </c>
      <c r="O7" s="145" t="s">
        <v>14</v>
      </c>
      <c r="P7" s="203">
        <v>2</v>
      </c>
      <c r="Q7" s="242"/>
      <c r="R7" s="145"/>
      <c r="S7" s="177"/>
      <c r="T7" s="178"/>
      <c r="U7" s="145"/>
      <c r="V7" s="251"/>
      <c r="W7" s="102">
        <f t="shared" si="0"/>
        <v>120</v>
      </c>
      <c r="X7" s="102">
        <f t="shared" si="1"/>
        <v>6</v>
      </c>
      <c r="Y7" s="300"/>
    </row>
    <row r="8" spans="1:26" ht="15" thickBot="1">
      <c r="A8" s="532"/>
      <c r="B8" s="12" t="s">
        <v>78</v>
      </c>
      <c r="C8" s="8" t="s">
        <v>84</v>
      </c>
      <c r="D8" s="13" t="s">
        <v>16</v>
      </c>
      <c r="E8" s="292">
        <v>30</v>
      </c>
      <c r="F8" s="141" t="s">
        <v>14</v>
      </c>
      <c r="G8" s="140">
        <v>3</v>
      </c>
      <c r="H8" s="141">
        <v>30</v>
      </c>
      <c r="I8" s="141" t="s">
        <v>14</v>
      </c>
      <c r="J8" s="200">
        <v>3</v>
      </c>
      <c r="K8" s="201">
        <v>30</v>
      </c>
      <c r="L8" s="141" t="s">
        <v>14</v>
      </c>
      <c r="M8" s="207">
        <v>3</v>
      </c>
      <c r="N8" s="145">
        <v>30</v>
      </c>
      <c r="O8" s="141" t="s">
        <v>14</v>
      </c>
      <c r="P8" s="203">
        <v>3</v>
      </c>
      <c r="Q8" s="242">
        <v>30</v>
      </c>
      <c r="R8" s="141" t="s">
        <v>14</v>
      </c>
      <c r="S8" s="177">
        <v>3</v>
      </c>
      <c r="T8" s="178">
        <v>30</v>
      </c>
      <c r="U8" s="141" t="s">
        <v>14</v>
      </c>
      <c r="V8" s="251">
        <v>3</v>
      </c>
      <c r="W8" s="102">
        <f t="shared" si="0"/>
        <v>180</v>
      </c>
      <c r="X8" s="102">
        <f t="shared" si="1"/>
        <v>18</v>
      </c>
      <c r="Y8" s="300"/>
    </row>
    <row r="9" spans="1:26" ht="15" thickBot="1">
      <c r="A9" s="532"/>
      <c r="B9" s="12" t="s">
        <v>79</v>
      </c>
      <c r="C9" s="8" t="s">
        <v>84</v>
      </c>
      <c r="D9" s="13" t="s">
        <v>18</v>
      </c>
      <c r="E9" s="292">
        <v>15</v>
      </c>
      <c r="F9" s="141" t="s">
        <v>14</v>
      </c>
      <c r="G9" s="140">
        <v>1</v>
      </c>
      <c r="H9" s="84">
        <v>15</v>
      </c>
      <c r="I9" s="141" t="s">
        <v>14</v>
      </c>
      <c r="J9" s="200">
        <v>1</v>
      </c>
      <c r="K9" s="201">
        <v>15</v>
      </c>
      <c r="L9" s="141" t="s">
        <v>14</v>
      </c>
      <c r="M9" s="207">
        <v>1</v>
      </c>
      <c r="N9" s="145">
        <v>15</v>
      </c>
      <c r="O9" s="141" t="s">
        <v>14</v>
      </c>
      <c r="P9" s="203">
        <v>1</v>
      </c>
      <c r="Q9" s="242">
        <v>15</v>
      </c>
      <c r="R9" s="141" t="s">
        <v>14</v>
      </c>
      <c r="S9" s="177">
        <v>1</v>
      </c>
      <c r="T9" s="178">
        <v>15</v>
      </c>
      <c r="U9" s="141" t="s">
        <v>14</v>
      </c>
      <c r="V9" s="251">
        <v>1</v>
      </c>
      <c r="W9" s="102">
        <f t="shared" si="0"/>
        <v>90</v>
      </c>
      <c r="X9" s="102">
        <f t="shared" si="1"/>
        <v>6</v>
      </c>
      <c r="Y9" s="300"/>
    </row>
    <row r="10" spans="1:26" ht="15" thickBot="1">
      <c r="A10" s="532"/>
      <c r="B10" s="12" t="s">
        <v>49</v>
      </c>
      <c r="C10" s="8" t="s">
        <v>84</v>
      </c>
      <c r="D10" s="13" t="s">
        <v>43</v>
      </c>
      <c r="E10" s="292">
        <v>15</v>
      </c>
      <c r="F10" s="141" t="s">
        <v>15</v>
      </c>
      <c r="G10" s="140">
        <v>1</v>
      </c>
      <c r="H10" s="141">
        <v>15</v>
      </c>
      <c r="I10" s="141" t="s">
        <v>15</v>
      </c>
      <c r="J10" s="200">
        <v>1</v>
      </c>
      <c r="K10" s="201">
        <v>15</v>
      </c>
      <c r="L10" s="145" t="s">
        <v>15</v>
      </c>
      <c r="M10" s="207">
        <v>1</v>
      </c>
      <c r="N10" s="145">
        <v>15</v>
      </c>
      <c r="O10" s="145" t="s">
        <v>15</v>
      </c>
      <c r="P10" s="203">
        <v>1</v>
      </c>
      <c r="Q10" s="242"/>
      <c r="R10" s="141"/>
      <c r="S10" s="177"/>
      <c r="T10" s="178"/>
      <c r="U10" s="141"/>
      <c r="V10" s="251"/>
      <c r="W10" s="102">
        <f t="shared" si="0"/>
        <v>60</v>
      </c>
      <c r="X10" s="102">
        <f t="shared" si="1"/>
        <v>4</v>
      </c>
      <c r="Y10" s="300"/>
    </row>
    <row r="11" spans="1:26" ht="15" thickBot="1">
      <c r="A11" s="532"/>
      <c r="B11" s="12" t="s">
        <v>52</v>
      </c>
      <c r="C11" s="8" t="s">
        <v>84</v>
      </c>
      <c r="D11" s="13" t="s">
        <v>18</v>
      </c>
      <c r="E11" s="292">
        <v>60</v>
      </c>
      <c r="F11" s="141" t="s">
        <v>15</v>
      </c>
      <c r="G11" s="140">
        <v>4</v>
      </c>
      <c r="H11" s="141">
        <v>60</v>
      </c>
      <c r="I11" s="141" t="s">
        <v>19</v>
      </c>
      <c r="J11" s="200">
        <v>4</v>
      </c>
      <c r="K11" s="201"/>
      <c r="L11" s="141"/>
      <c r="M11" s="207"/>
      <c r="N11" s="145"/>
      <c r="O11" s="141"/>
      <c r="P11" s="203"/>
      <c r="Q11" s="242"/>
      <c r="R11" s="145"/>
      <c r="S11" s="177"/>
      <c r="T11" s="178"/>
      <c r="U11" s="145"/>
      <c r="V11" s="251"/>
      <c r="W11" s="102">
        <f t="shared" si="0"/>
        <v>120</v>
      </c>
      <c r="X11" s="102">
        <f t="shared" si="1"/>
        <v>8</v>
      </c>
      <c r="Y11" s="300"/>
    </row>
    <row r="12" spans="1:26" ht="15" thickBot="1">
      <c r="A12" s="532"/>
      <c r="B12" s="12" t="s">
        <v>53</v>
      </c>
      <c r="C12" s="8" t="s">
        <v>84</v>
      </c>
      <c r="D12" s="291" t="s">
        <v>21</v>
      </c>
      <c r="E12" s="292">
        <v>30</v>
      </c>
      <c r="F12" s="141" t="s">
        <v>15</v>
      </c>
      <c r="G12" s="140">
        <v>1</v>
      </c>
      <c r="H12" s="141">
        <v>30</v>
      </c>
      <c r="I12" s="141" t="s">
        <v>15</v>
      </c>
      <c r="J12" s="200">
        <v>1</v>
      </c>
      <c r="K12" s="201">
        <v>30</v>
      </c>
      <c r="L12" s="141" t="s">
        <v>15</v>
      </c>
      <c r="M12" s="207">
        <v>1</v>
      </c>
      <c r="N12" s="145">
        <v>30</v>
      </c>
      <c r="O12" s="141" t="s">
        <v>15</v>
      </c>
      <c r="P12" s="203">
        <v>1</v>
      </c>
      <c r="Q12" s="242">
        <v>30</v>
      </c>
      <c r="R12" s="145" t="s">
        <v>15</v>
      </c>
      <c r="S12" s="177">
        <v>1</v>
      </c>
      <c r="T12" s="178">
        <v>30</v>
      </c>
      <c r="U12" s="145" t="s">
        <v>15</v>
      </c>
      <c r="V12" s="251">
        <v>1</v>
      </c>
      <c r="W12" s="102">
        <f t="shared" si="0"/>
        <v>180</v>
      </c>
      <c r="X12" s="102">
        <f t="shared" si="1"/>
        <v>6</v>
      </c>
      <c r="Y12" s="300"/>
    </row>
    <row r="13" spans="1:26" s="287" customFormat="1" ht="15" thickBot="1">
      <c r="A13" s="532"/>
      <c r="B13" s="12" t="s">
        <v>54</v>
      </c>
      <c r="C13" s="8" t="s">
        <v>84</v>
      </c>
      <c r="D13" s="291" t="s">
        <v>21</v>
      </c>
      <c r="E13" s="292">
        <v>30</v>
      </c>
      <c r="F13" s="141" t="s">
        <v>15</v>
      </c>
      <c r="G13" s="140">
        <v>1</v>
      </c>
      <c r="H13" s="141">
        <v>30</v>
      </c>
      <c r="I13" s="141" t="s">
        <v>15</v>
      </c>
      <c r="J13" s="200">
        <v>1</v>
      </c>
      <c r="K13" s="201">
        <v>30</v>
      </c>
      <c r="L13" s="141" t="s">
        <v>15</v>
      </c>
      <c r="M13" s="207">
        <v>1</v>
      </c>
      <c r="N13" s="145">
        <v>30</v>
      </c>
      <c r="O13" s="141" t="s">
        <v>15</v>
      </c>
      <c r="P13" s="203">
        <v>1</v>
      </c>
      <c r="Q13" s="242">
        <v>30</v>
      </c>
      <c r="R13" s="145" t="s">
        <v>15</v>
      </c>
      <c r="S13" s="177">
        <v>1</v>
      </c>
      <c r="T13" s="178">
        <v>30</v>
      </c>
      <c r="U13" s="145" t="s">
        <v>15</v>
      </c>
      <c r="V13" s="251">
        <v>1</v>
      </c>
      <c r="W13" s="102">
        <v>180</v>
      </c>
      <c r="X13" s="102">
        <v>6</v>
      </c>
      <c r="Y13" s="325"/>
    </row>
    <row r="14" spans="1:26" customFormat="1" ht="15" thickBot="1">
      <c r="A14" s="533"/>
      <c r="B14" s="290" t="s">
        <v>55</v>
      </c>
      <c r="C14" s="8" t="s">
        <v>84</v>
      </c>
      <c r="D14" s="13" t="s">
        <v>16</v>
      </c>
      <c r="E14" s="292">
        <v>15</v>
      </c>
      <c r="F14" s="141" t="s">
        <v>15</v>
      </c>
      <c r="G14" s="140">
        <v>1</v>
      </c>
      <c r="H14" s="141">
        <v>15</v>
      </c>
      <c r="I14" s="141" t="s">
        <v>15</v>
      </c>
      <c r="J14" s="200">
        <v>1</v>
      </c>
      <c r="K14" s="201"/>
      <c r="L14" s="145"/>
      <c r="M14" s="207"/>
      <c r="N14" s="145"/>
      <c r="O14" s="145"/>
      <c r="P14" s="203"/>
      <c r="Q14" s="242"/>
      <c r="R14" s="145"/>
      <c r="S14" s="177"/>
      <c r="T14" s="178"/>
      <c r="U14" s="145"/>
      <c r="V14" s="251"/>
      <c r="W14" s="102">
        <v>30</v>
      </c>
      <c r="X14" s="102">
        <v>2</v>
      </c>
      <c r="Y14" s="300"/>
    </row>
    <row r="15" spans="1:26" ht="15" thickBot="1">
      <c r="A15" s="534" t="s">
        <v>86</v>
      </c>
      <c r="B15" s="21" t="s">
        <v>51</v>
      </c>
      <c r="C15" s="8" t="s">
        <v>84</v>
      </c>
      <c r="D15" s="291" t="s">
        <v>21</v>
      </c>
      <c r="E15" s="292"/>
      <c r="F15" s="145"/>
      <c r="G15" s="140"/>
      <c r="H15" s="141"/>
      <c r="I15" s="145"/>
      <c r="J15" s="200"/>
      <c r="K15" s="146">
        <v>15</v>
      </c>
      <c r="L15" s="145" t="s">
        <v>15</v>
      </c>
      <c r="M15" s="140">
        <v>1</v>
      </c>
      <c r="N15" s="141">
        <v>15</v>
      </c>
      <c r="O15" s="145" t="s">
        <v>15</v>
      </c>
      <c r="P15" s="200">
        <v>1</v>
      </c>
      <c r="Q15" s="146">
        <v>15</v>
      </c>
      <c r="R15" s="145" t="s">
        <v>15</v>
      </c>
      <c r="S15" s="140">
        <v>1</v>
      </c>
      <c r="T15" s="141"/>
      <c r="U15" s="145"/>
      <c r="V15" s="318"/>
      <c r="W15" s="102">
        <f t="shared" ref="W15:W28" si="2">SUM(E15,H15,K15,N15,Q15,T15)</f>
        <v>45</v>
      </c>
      <c r="X15" s="102">
        <v>3</v>
      </c>
      <c r="Y15" s="300"/>
    </row>
    <row r="16" spans="1:26" ht="15" thickBot="1">
      <c r="A16" s="535"/>
      <c r="B16" s="22" t="s">
        <v>65</v>
      </c>
      <c r="C16" s="8" t="s">
        <v>84</v>
      </c>
      <c r="D16" s="291" t="s">
        <v>21</v>
      </c>
      <c r="E16" s="292"/>
      <c r="F16" s="145"/>
      <c r="G16" s="140"/>
      <c r="H16" s="141">
        <v>30</v>
      </c>
      <c r="I16" s="145" t="s">
        <v>56</v>
      </c>
      <c r="J16" s="200">
        <v>2</v>
      </c>
      <c r="K16" s="146">
        <v>30</v>
      </c>
      <c r="L16" s="145" t="s">
        <v>56</v>
      </c>
      <c r="M16" s="140">
        <v>2</v>
      </c>
      <c r="N16" s="141"/>
      <c r="O16" s="145"/>
      <c r="P16" s="200"/>
      <c r="Q16" s="146">
        <v>30</v>
      </c>
      <c r="R16" s="145" t="s">
        <v>56</v>
      </c>
      <c r="S16" s="140">
        <v>2</v>
      </c>
      <c r="T16" s="141"/>
      <c r="U16" s="145"/>
      <c r="V16" s="318"/>
      <c r="W16" s="102">
        <f t="shared" si="2"/>
        <v>90</v>
      </c>
      <c r="X16" s="102">
        <v>4</v>
      </c>
      <c r="Y16" s="300"/>
    </row>
    <row r="17" spans="1:25" ht="15" thickBot="1">
      <c r="A17" s="535"/>
      <c r="B17" s="293" t="s">
        <v>22</v>
      </c>
      <c r="C17" s="8" t="s">
        <v>84</v>
      </c>
      <c r="D17" s="13" t="s">
        <v>18</v>
      </c>
      <c r="E17" s="292"/>
      <c r="F17" s="141"/>
      <c r="G17" s="140"/>
      <c r="H17" s="141"/>
      <c r="I17" s="141"/>
      <c r="J17" s="200"/>
      <c r="K17" s="201">
        <v>30</v>
      </c>
      <c r="L17" s="145" t="s">
        <v>15</v>
      </c>
      <c r="M17" s="207">
        <v>1</v>
      </c>
      <c r="N17" s="145">
        <v>30</v>
      </c>
      <c r="O17" s="145" t="s">
        <v>14</v>
      </c>
      <c r="P17" s="203">
        <v>2</v>
      </c>
      <c r="Q17" s="242"/>
      <c r="R17" s="145"/>
      <c r="S17" s="177"/>
      <c r="T17" s="178"/>
      <c r="U17" s="145"/>
      <c r="V17" s="251"/>
      <c r="W17" s="102">
        <f t="shared" si="2"/>
        <v>60</v>
      </c>
      <c r="X17" s="102">
        <v>3</v>
      </c>
      <c r="Y17" s="326"/>
    </row>
    <row r="18" spans="1:25" ht="15" thickBot="1">
      <c r="A18" s="535"/>
      <c r="B18" s="293" t="s">
        <v>23</v>
      </c>
      <c r="C18" s="8" t="s">
        <v>84</v>
      </c>
      <c r="D18" s="13" t="s">
        <v>16</v>
      </c>
      <c r="E18" s="292">
        <v>15</v>
      </c>
      <c r="F18" s="141" t="s">
        <v>15</v>
      </c>
      <c r="G18" s="140">
        <v>1</v>
      </c>
      <c r="H18" s="141">
        <v>15</v>
      </c>
      <c r="I18" s="141" t="s">
        <v>19</v>
      </c>
      <c r="J18" s="200">
        <v>1</v>
      </c>
      <c r="K18" s="201">
        <v>15</v>
      </c>
      <c r="L18" s="145" t="s">
        <v>15</v>
      </c>
      <c r="M18" s="207">
        <v>1</v>
      </c>
      <c r="N18" s="145">
        <v>15</v>
      </c>
      <c r="O18" s="145" t="s">
        <v>19</v>
      </c>
      <c r="P18" s="203">
        <v>1</v>
      </c>
      <c r="Q18" s="242"/>
      <c r="R18" s="145"/>
      <c r="S18" s="177"/>
      <c r="T18" s="178"/>
      <c r="U18" s="145"/>
      <c r="V18" s="251"/>
      <c r="W18" s="102">
        <f t="shared" si="2"/>
        <v>60</v>
      </c>
      <c r="X18" s="102">
        <f>SUM(G18,J18,M18,P18,S18,V18)</f>
        <v>4</v>
      </c>
      <c r="Y18" s="300"/>
    </row>
    <row r="19" spans="1:25" ht="15" thickBot="1">
      <c r="A19" s="535"/>
      <c r="B19" s="21" t="s">
        <v>24</v>
      </c>
      <c r="C19" s="8" t="s">
        <v>84</v>
      </c>
      <c r="D19" s="13" t="s">
        <v>16</v>
      </c>
      <c r="E19" s="292">
        <v>30</v>
      </c>
      <c r="F19" s="141" t="s">
        <v>15</v>
      </c>
      <c r="G19" s="140">
        <v>1</v>
      </c>
      <c r="H19" s="141">
        <v>30</v>
      </c>
      <c r="I19" s="141" t="s">
        <v>14</v>
      </c>
      <c r="J19" s="200">
        <v>2</v>
      </c>
      <c r="K19" s="201"/>
      <c r="L19" s="145"/>
      <c r="M19" s="207"/>
      <c r="N19" s="145"/>
      <c r="O19" s="145"/>
      <c r="P19" s="203"/>
      <c r="Q19" s="242"/>
      <c r="R19" s="145"/>
      <c r="S19" s="177"/>
      <c r="T19" s="178"/>
      <c r="U19" s="145"/>
      <c r="V19" s="251"/>
      <c r="W19" s="102">
        <f t="shared" si="2"/>
        <v>60</v>
      </c>
      <c r="X19" s="102">
        <v>3</v>
      </c>
      <c r="Y19" s="300"/>
    </row>
    <row r="20" spans="1:25" ht="15" thickBot="1">
      <c r="A20" s="536"/>
      <c r="B20" s="21" t="s">
        <v>25</v>
      </c>
      <c r="C20" s="8" t="s">
        <v>84</v>
      </c>
      <c r="D20" s="13" t="s">
        <v>16</v>
      </c>
      <c r="E20" s="292">
        <v>30</v>
      </c>
      <c r="F20" s="145" t="s">
        <v>19</v>
      </c>
      <c r="G20" s="140">
        <v>1</v>
      </c>
      <c r="H20" s="141">
        <v>30</v>
      </c>
      <c r="I20" s="145" t="s">
        <v>14</v>
      </c>
      <c r="J20" s="200">
        <v>2</v>
      </c>
      <c r="K20" s="201"/>
      <c r="L20" s="145"/>
      <c r="M20" s="207"/>
      <c r="N20" s="145"/>
      <c r="O20" s="145"/>
      <c r="P20" s="203"/>
      <c r="Q20" s="242"/>
      <c r="R20" s="178"/>
      <c r="S20" s="177"/>
      <c r="T20" s="178"/>
      <c r="U20" s="178"/>
      <c r="V20" s="251"/>
      <c r="W20" s="102">
        <f t="shared" si="2"/>
        <v>60</v>
      </c>
      <c r="X20" s="102">
        <f t="shared" ref="X20:X28" si="3">SUM(G20,J20,M20,P20,S20,V20)</f>
        <v>3</v>
      </c>
      <c r="Y20" s="300"/>
    </row>
    <row r="21" spans="1:25" ht="15" customHeight="1" thickBot="1">
      <c r="A21" s="567" t="s">
        <v>71</v>
      </c>
      <c r="B21" s="30" t="s">
        <v>26</v>
      </c>
      <c r="C21" s="8" t="s">
        <v>84</v>
      </c>
      <c r="D21" s="13" t="s">
        <v>18</v>
      </c>
      <c r="E21" s="292">
        <v>30</v>
      </c>
      <c r="F21" s="145" t="s">
        <v>15</v>
      </c>
      <c r="G21" s="140">
        <v>1</v>
      </c>
      <c r="H21" s="141">
        <v>30</v>
      </c>
      <c r="I21" s="145" t="s">
        <v>14</v>
      </c>
      <c r="J21" s="200">
        <v>2</v>
      </c>
      <c r="K21" s="201"/>
      <c r="L21" s="145"/>
      <c r="M21" s="207"/>
      <c r="N21" s="145"/>
      <c r="O21" s="145"/>
      <c r="P21" s="203"/>
      <c r="Q21" s="242"/>
      <c r="R21" s="178"/>
      <c r="S21" s="177"/>
      <c r="T21" s="178"/>
      <c r="U21" s="178"/>
      <c r="V21" s="251"/>
      <c r="W21" s="102">
        <f t="shared" si="2"/>
        <v>60</v>
      </c>
      <c r="X21" s="102">
        <f t="shared" si="3"/>
        <v>3</v>
      </c>
      <c r="Y21" s="300"/>
    </row>
    <row r="22" spans="1:25" ht="15" thickBot="1">
      <c r="A22" s="568"/>
      <c r="B22" s="30" t="s">
        <v>27</v>
      </c>
      <c r="C22" s="8" t="s">
        <v>84</v>
      </c>
      <c r="D22" s="13" t="s">
        <v>18</v>
      </c>
      <c r="E22" s="292"/>
      <c r="F22" s="151"/>
      <c r="G22" s="140"/>
      <c r="H22" s="141"/>
      <c r="I22" s="141"/>
      <c r="J22" s="200"/>
      <c r="K22" s="201"/>
      <c r="L22" s="145"/>
      <c r="M22" s="207"/>
      <c r="N22" s="145"/>
      <c r="O22" s="145"/>
      <c r="P22" s="203"/>
      <c r="Q22" s="242">
        <v>15</v>
      </c>
      <c r="R22" s="178" t="s">
        <v>15</v>
      </c>
      <c r="S22" s="177">
        <v>1</v>
      </c>
      <c r="T22" s="178"/>
      <c r="U22" s="178"/>
      <c r="V22" s="251"/>
      <c r="W22" s="102">
        <f t="shared" si="2"/>
        <v>15</v>
      </c>
      <c r="X22" s="102">
        <f t="shared" si="3"/>
        <v>1</v>
      </c>
      <c r="Y22" s="300"/>
    </row>
    <row r="23" spans="1:25" ht="15" thickBot="1">
      <c r="A23" s="568"/>
      <c r="B23" s="155" t="s">
        <v>28</v>
      </c>
      <c r="C23" s="8" t="s">
        <v>84</v>
      </c>
      <c r="D23" s="13" t="s">
        <v>18</v>
      </c>
      <c r="E23" s="289"/>
      <c r="F23" s="131"/>
      <c r="G23" s="132"/>
      <c r="H23" s="131"/>
      <c r="I23" s="131"/>
      <c r="J23" s="192"/>
      <c r="K23" s="193"/>
      <c r="L23" s="131"/>
      <c r="M23" s="194"/>
      <c r="N23" s="158"/>
      <c r="O23" s="131"/>
      <c r="P23" s="195"/>
      <c r="Q23" s="236">
        <v>30</v>
      </c>
      <c r="R23" s="131" t="s">
        <v>15</v>
      </c>
      <c r="S23" s="237">
        <v>2</v>
      </c>
      <c r="T23" s="238">
        <v>30</v>
      </c>
      <c r="U23" s="131" t="s">
        <v>15</v>
      </c>
      <c r="V23" s="239">
        <v>2</v>
      </c>
      <c r="W23" s="102">
        <f t="shared" si="2"/>
        <v>60</v>
      </c>
      <c r="X23" s="102">
        <f t="shared" si="3"/>
        <v>4</v>
      </c>
      <c r="Y23" s="300"/>
    </row>
    <row r="24" spans="1:25" ht="15" thickBot="1">
      <c r="A24" s="568"/>
      <c r="B24" s="30" t="s">
        <v>29</v>
      </c>
      <c r="C24" s="8" t="s">
        <v>84</v>
      </c>
      <c r="D24" s="13" t="s">
        <v>18</v>
      </c>
      <c r="E24" s="294"/>
      <c r="F24" s="153"/>
      <c r="G24" s="153"/>
      <c r="H24" s="292">
        <v>15</v>
      </c>
      <c r="I24" s="145" t="s">
        <v>14</v>
      </c>
      <c r="J24" s="200">
        <v>1</v>
      </c>
      <c r="K24" s="201"/>
      <c r="L24" s="145"/>
      <c r="M24" s="207"/>
      <c r="N24" s="145"/>
      <c r="O24" s="145"/>
      <c r="P24" s="203"/>
      <c r="Q24" s="242"/>
      <c r="R24" s="178"/>
      <c r="S24" s="177"/>
      <c r="T24" s="178"/>
      <c r="U24" s="178"/>
      <c r="V24" s="251"/>
      <c r="W24" s="102">
        <f t="shared" si="2"/>
        <v>15</v>
      </c>
      <c r="X24" s="102">
        <f t="shared" si="3"/>
        <v>1</v>
      </c>
      <c r="Y24" s="300"/>
    </row>
    <row r="25" spans="1:25" ht="15" thickBot="1">
      <c r="A25" s="568"/>
      <c r="B25" s="30" t="s">
        <v>30</v>
      </c>
      <c r="C25" s="8" t="s">
        <v>84</v>
      </c>
      <c r="D25" s="13" t="s">
        <v>18</v>
      </c>
      <c r="E25" s="292">
        <v>2</v>
      </c>
      <c r="F25" s="158" t="s">
        <v>15</v>
      </c>
      <c r="G25" s="140">
        <v>0</v>
      </c>
      <c r="H25" s="141"/>
      <c r="I25" s="141"/>
      <c r="J25" s="200"/>
      <c r="K25" s="201"/>
      <c r="L25" s="145"/>
      <c r="M25" s="207"/>
      <c r="N25" s="145"/>
      <c r="O25" s="145"/>
      <c r="P25" s="203"/>
      <c r="Q25" s="242"/>
      <c r="R25" s="178"/>
      <c r="S25" s="177"/>
      <c r="T25" s="178"/>
      <c r="U25" s="178"/>
      <c r="V25" s="251"/>
      <c r="W25" s="102">
        <f t="shared" si="2"/>
        <v>2</v>
      </c>
      <c r="X25" s="102">
        <f t="shared" si="3"/>
        <v>0</v>
      </c>
      <c r="Y25" s="300"/>
    </row>
    <row r="26" spans="1:25" ht="15" thickBot="1">
      <c r="A26" s="568"/>
      <c r="B26" s="30" t="s">
        <v>31</v>
      </c>
      <c r="C26" s="8" t="s">
        <v>84</v>
      </c>
      <c r="D26" s="13" t="s">
        <v>18</v>
      </c>
      <c r="E26" s="292">
        <v>4</v>
      </c>
      <c r="F26" s="145" t="s">
        <v>15</v>
      </c>
      <c r="G26" s="140">
        <v>0</v>
      </c>
      <c r="H26" s="141"/>
      <c r="I26" s="141"/>
      <c r="J26" s="200"/>
      <c r="K26" s="201"/>
      <c r="L26" s="145"/>
      <c r="M26" s="207"/>
      <c r="N26" s="145"/>
      <c r="O26" s="145"/>
      <c r="P26" s="203"/>
      <c r="Q26" s="242"/>
      <c r="R26" s="178"/>
      <c r="S26" s="177"/>
      <c r="T26" s="178"/>
      <c r="U26" s="178"/>
      <c r="V26" s="251"/>
      <c r="W26" s="102">
        <f t="shared" si="2"/>
        <v>4</v>
      </c>
      <c r="X26" s="102">
        <f t="shared" si="3"/>
        <v>0</v>
      </c>
      <c r="Y26" s="300"/>
    </row>
    <row r="27" spans="1:25" ht="15" thickBot="1">
      <c r="A27" s="568"/>
      <c r="B27" s="159" t="s">
        <v>66</v>
      </c>
      <c r="C27" s="8" t="s">
        <v>84</v>
      </c>
      <c r="D27" s="13" t="s">
        <v>16</v>
      </c>
      <c r="E27" s="292">
        <v>30</v>
      </c>
      <c r="F27" s="160" t="s">
        <v>19</v>
      </c>
      <c r="G27" s="140">
        <v>2</v>
      </c>
      <c r="H27" s="141">
        <v>30</v>
      </c>
      <c r="I27" s="145" t="s">
        <v>19</v>
      </c>
      <c r="J27" s="200">
        <v>2</v>
      </c>
      <c r="K27" s="201">
        <v>30</v>
      </c>
      <c r="L27" s="145" t="s">
        <v>19</v>
      </c>
      <c r="M27" s="207">
        <v>2</v>
      </c>
      <c r="N27" s="145">
        <v>30</v>
      </c>
      <c r="O27" s="145" t="s">
        <v>14</v>
      </c>
      <c r="P27" s="203">
        <v>3</v>
      </c>
      <c r="Q27" s="242"/>
      <c r="R27" s="178"/>
      <c r="S27" s="177"/>
      <c r="T27" s="178"/>
      <c r="U27" s="178"/>
      <c r="V27" s="251"/>
      <c r="W27" s="102">
        <f t="shared" si="2"/>
        <v>120</v>
      </c>
      <c r="X27" s="102">
        <f t="shared" si="3"/>
        <v>9</v>
      </c>
      <c r="Y27" s="300"/>
    </row>
    <row r="28" spans="1:25" ht="15" thickBot="1">
      <c r="A28" s="568"/>
      <c r="B28" s="159" t="s">
        <v>67</v>
      </c>
      <c r="C28" s="8" t="s">
        <v>84</v>
      </c>
      <c r="D28" s="13" t="s">
        <v>16</v>
      </c>
      <c r="E28" s="204">
        <v>30</v>
      </c>
      <c r="F28" s="84" t="s">
        <v>15</v>
      </c>
      <c r="G28" s="84">
        <v>0</v>
      </c>
      <c r="H28" s="145">
        <v>30</v>
      </c>
      <c r="I28" s="145" t="s">
        <v>15</v>
      </c>
      <c r="J28" s="208">
        <v>0</v>
      </c>
      <c r="K28" s="83"/>
      <c r="L28" s="84"/>
      <c r="M28" s="84"/>
      <c r="N28" s="84"/>
      <c r="O28" s="84"/>
      <c r="P28" s="205"/>
      <c r="Q28" s="242"/>
      <c r="R28" s="178"/>
      <c r="S28" s="177"/>
      <c r="T28" s="178"/>
      <c r="U28" s="178"/>
      <c r="V28" s="251"/>
      <c r="W28" s="102">
        <f t="shared" si="2"/>
        <v>60</v>
      </c>
      <c r="X28" s="102">
        <f t="shared" si="3"/>
        <v>0</v>
      </c>
      <c r="Y28" s="300"/>
    </row>
    <row r="29" spans="1:25" ht="15" thickBot="1">
      <c r="A29" s="569"/>
      <c r="B29" s="32" t="s">
        <v>32</v>
      </c>
      <c r="C29" s="8" t="s">
        <v>84</v>
      </c>
      <c r="D29" s="33" t="s">
        <v>18</v>
      </c>
      <c r="E29" s="296"/>
      <c r="F29" s="297"/>
      <c r="G29" s="202"/>
      <c r="H29" s="160"/>
      <c r="I29" s="160"/>
      <c r="J29" s="219"/>
      <c r="K29" s="311"/>
      <c r="L29" s="312"/>
      <c r="M29" s="312"/>
      <c r="N29" s="312">
        <v>15</v>
      </c>
      <c r="O29" s="312" t="s">
        <v>14</v>
      </c>
      <c r="P29" s="313">
        <v>1</v>
      </c>
      <c r="Q29" s="252"/>
      <c r="R29" s="254"/>
      <c r="S29" s="253"/>
      <c r="T29" s="254"/>
      <c r="U29" s="254"/>
      <c r="V29" s="255"/>
      <c r="W29" s="109">
        <v>15</v>
      </c>
      <c r="X29" s="109">
        <v>1</v>
      </c>
      <c r="Y29" s="300"/>
    </row>
    <row r="30" spans="1:25" ht="15" thickBot="1">
      <c r="B30" s="540" t="s">
        <v>33</v>
      </c>
      <c r="C30" s="540"/>
      <c r="D30" s="571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1"/>
      <c r="X30" s="229">
        <v>54</v>
      </c>
      <c r="Y30" s="300"/>
    </row>
    <row r="31" spans="1:25" s="286" customFormat="1" ht="15" thickBot="1">
      <c r="B31" s="298"/>
      <c r="C31" s="299"/>
      <c r="D31" s="183" t="s">
        <v>34</v>
      </c>
      <c r="E31" s="184">
        <f>SUM(E6:E29)</f>
        <v>426</v>
      </c>
      <c r="F31" s="184"/>
      <c r="G31" s="185">
        <f>SUM(G4:G29)</f>
        <v>23</v>
      </c>
      <c r="H31" s="184">
        <f>SUM(H6:H29)</f>
        <v>465</v>
      </c>
      <c r="I31" s="184"/>
      <c r="J31" s="185">
        <f>SUM(J4:J29)</f>
        <v>30</v>
      </c>
      <c r="K31" s="230">
        <f>SUM(K6:K29)</f>
        <v>300</v>
      </c>
      <c r="L31" s="230"/>
      <c r="M31" s="314">
        <f>SUM(M4:M30)</f>
        <v>20</v>
      </c>
      <c r="N31" s="230">
        <f>SUM(N6:N30)</f>
        <v>285</v>
      </c>
      <c r="O31" s="230"/>
      <c r="P31" s="315">
        <f>SUM(P4:P30)</f>
        <v>22</v>
      </c>
      <c r="Q31" s="319">
        <f>SUM(Q6:Q30)</f>
        <v>225</v>
      </c>
      <c r="R31" s="319"/>
      <c r="S31" s="320">
        <f>SUM(S4:S30)</f>
        <v>17</v>
      </c>
      <c r="T31" s="319">
        <f>SUM(T6:T30)</f>
        <v>165</v>
      </c>
      <c r="U31" s="319"/>
      <c r="V31" s="320">
        <f>SUM(V4:V30)</f>
        <v>14</v>
      </c>
      <c r="W31" s="321">
        <f>SUM(W6:W29)</f>
        <v>1866</v>
      </c>
      <c r="X31" s="322">
        <f>SUM(X4:X29)</f>
        <v>124</v>
      </c>
      <c r="Y31" s="323"/>
    </row>
    <row r="32" spans="1:25" hidden="1"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258" t="str">
        <f>("#REF!*100)/#REF!")</f>
        <v>#REF!*100)/#REF!</v>
      </c>
      <c r="X32" s="167"/>
      <c r="Y32" s="300"/>
    </row>
    <row r="33" spans="2:25" ht="15" thickBot="1"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</row>
    <row r="34" spans="2:25" ht="15.75" customHeight="1">
      <c r="B34" s="453" t="s">
        <v>87</v>
      </c>
      <c r="C34" s="471" t="s">
        <v>0</v>
      </c>
      <c r="D34" s="471" t="s">
        <v>72</v>
      </c>
      <c r="E34" s="542"/>
      <c r="F34" s="543"/>
      <c r="G34" s="543"/>
      <c r="H34" s="543"/>
      <c r="I34" s="543"/>
      <c r="J34" s="543"/>
      <c r="K34" s="477" t="s">
        <v>4</v>
      </c>
      <c r="L34" s="477" t="s">
        <v>5</v>
      </c>
    </row>
    <row r="35" spans="2:25">
      <c r="B35" s="454"/>
      <c r="C35" s="472"/>
      <c r="D35" s="472"/>
      <c r="E35" s="544" t="s">
        <v>6</v>
      </c>
      <c r="F35" s="545"/>
      <c r="G35" s="545"/>
      <c r="H35" s="546" t="s">
        <v>7</v>
      </c>
      <c r="I35" s="546"/>
      <c r="J35" s="546"/>
      <c r="K35" s="480"/>
      <c r="L35" s="480"/>
    </row>
    <row r="36" spans="2:25" ht="24.6" thickBot="1">
      <c r="B36" s="455"/>
      <c r="C36" s="473"/>
      <c r="D36" s="473"/>
      <c r="E36" s="301" t="s">
        <v>4</v>
      </c>
      <c r="F36" s="302" t="s">
        <v>12</v>
      </c>
      <c r="G36" s="303" t="s">
        <v>5</v>
      </c>
      <c r="H36" s="304" t="s">
        <v>4</v>
      </c>
      <c r="I36" s="302" t="s">
        <v>12</v>
      </c>
      <c r="J36" s="316" t="s">
        <v>5</v>
      </c>
      <c r="K36" s="472"/>
      <c r="L36" s="472"/>
    </row>
    <row r="37" spans="2:25" ht="28.8">
      <c r="B37" s="168" t="s">
        <v>68</v>
      </c>
      <c r="C37" s="8" t="s">
        <v>36</v>
      </c>
      <c r="D37" s="8" t="s">
        <v>18</v>
      </c>
      <c r="E37" s="289">
        <v>30</v>
      </c>
      <c r="F37" s="131" t="s">
        <v>19</v>
      </c>
      <c r="G37" s="132">
        <v>2</v>
      </c>
      <c r="H37" s="131">
        <v>30</v>
      </c>
      <c r="I37" s="131" t="s">
        <v>14</v>
      </c>
      <c r="J37" s="317">
        <v>2</v>
      </c>
      <c r="K37" s="222">
        <f>SUM(E37,H37)</f>
        <v>60</v>
      </c>
      <c r="L37" s="222">
        <f>SUM(J37,G37)</f>
        <v>4</v>
      </c>
    </row>
    <row r="38" spans="2:25">
      <c r="B38" s="63" t="s">
        <v>37</v>
      </c>
      <c r="C38" s="13" t="s">
        <v>36</v>
      </c>
      <c r="D38" s="13" t="s">
        <v>16</v>
      </c>
      <c r="E38" s="289">
        <v>30</v>
      </c>
      <c r="F38" s="131" t="s">
        <v>15</v>
      </c>
      <c r="G38" s="132">
        <v>1</v>
      </c>
      <c r="H38" s="131">
        <v>30</v>
      </c>
      <c r="I38" s="131" t="s">
        <v>14</v>
      </c>
      <c r="J38" s="317">
        <v>2</v>
      </c>
      <c r="K38" s="224">
        <f t="shared" ref="K38:K42" si="4">SUM(E38,H38)</f>
        <v>60</v>
      </c>
      <c r="L38" s="224">
        <f t="shared" ref="L38:L42" si="5">SUM(J38,G38)</f>
        <v>3</v>
      </c>
    </row>
    <row r="39" spans="2:25">
      <c r="B39" s="56" t="s">
        <v>38</v>
      </c>
      <c r="C39" s="13" t="s">
        <v>36</v>
      </c>
      <c r="D39" s="13" t="s">
        <v>18</v>
      </c>
      <c r="E39" s="305">
        <v>30</v>
      </c>
      <c r="F39" s="160" t="s">
        <v>15</v>
      </c>
      <c r="G39" s="164">
        <v>1</v>
      </c>
      <c r="H39" s="84">
        <v>30</v>
      </c>
      <c r="I39" s="145" t="s">
        <v>19</v>
      </c>
      <c r="J39" s="318">
        <v>2</v>
      </c>
      <c r="K39" s="224">
        <f t="shared" si="4"/>
        <v>60</v>
      </c>
      <c r="L39" s="224">
        <f t="shared" si="5"/>
        <v>3</v>
      </c>
    </row>
    <row r="40" spans="2:25">
      <c r="B40" s="56" t="s">
        <v>50</v>
      </c>
      <c r="C40" s="13" t="s">
        <v>36</v>
      </c>
      <c r="D40" s="13" t="s">
        <v>18</v>
      </c>
      <c r="E40" s="306">
        <v>30</v>
      </c>
      <c r="F40" s="307" t="s">
        <v>19</v>
      </c>
      <c r="G40" s="307">
        <v>2</v>
      </c>
      <c r="H40" s="292">
        <v>30</v>
      </c>
      <c r="I40" s="141" t="s">
        <v>14</v>
      </c>
      <c r="J40" s="318">
        <v>2</v>
      </c>
      <c r="K40" s="224">
        <f t="shared" si="4"/>
        <v>60</v>
      </c>
      <c r="L40" s="224">
        <f t="shared" si="5"/>
        <v>4</v>
      </c>
    </row>
    <row r="41" spans="2:25">
      <c r="B41" s="308" t="s">
        <v>40</v>
      </c>
      <c r="C41" s="13" t="s">
        <v>36</v>
      </c>
      <c r="D41" s="13" t="s">
        <v>18</v>
      </c>
      <c r="E41" s="309">
        <v>30</v>
      </c>
      <c r="F41" s="158" t="s">
        <v>15</v>
      </c>
      <c r="G41" s="237">
        <v>1</v>
      </c>
      <c r="H41" s="178">
        <v>30</v>
      </c>
      <c r="I41" s="145" t="s">
        <v>14</v>
      </c>
      <c r="J41" s="251">
        <v>2</v>
      </c>
      <c r="K41" s="224">
        <f t="shared" si="4"/>
        <v>60</v>
      </c>
      <c r="L41" s="224">
        <f t="shared" si="5"/>
        <v>3</v>
      </c>
    </row>
    <row r="42" spans="2:25">
      <c r="B42" s="310" t="s">
        <v>46</v>
      </c>
      <c r="C42" s="33" t="s">
        <v>36</v>
      </c>
      <c r="D42" s="33" t="s">
        <v>16</v>
      </c>
      <c r="E42" s="292">
        <v>15</v>
      </c>
      <c r="F42" s="141" t="s">
        <v>15</v>
      </c>
      <c r="G42" s="140">
        <v>1</v>
      </c>
      <c r="H42" s="141">
        <v>15</v>
      </c>
      <c r="I42" s="141" t="s">
        <v>19</v>
      </c>
      <c r="J42" s="318">
        <v>1</v>
      </c>
      <c r="K42" s="228">
        <f t="shared" si="4"/>
        <v>30</v>
      </c>
      <c r="L42" s="228">
        <f t="shared" si="5"/>
        <v>2</v>
      </c>
    </row>
    <row r="43" spans="2:25">
      <c r="B43" s="564" t="s">
        <v>33</v>
      </c>
      <c r="C43" s="565"/>
      <c r="D43" s="565"/>
      <c r="E43" s="565"/>
      <c r="F43" s="565"/>
      <c r="G43" s="565"/>
      <c r="H43" s="565"/>
      <c r="I43" s="565"/>
      <c r="J43" s="565"/>
      <c r="K43" s="566"/>
      <c r="L43" s="229">
        <v>14</v>
      </c>
    </row>
    <row r="44" spans="2:25">
      <c r="B44" s="298"/>
      <c r="C44" s="299"/>
      <c r="D44" s="183" t="s">
        <v>34</v>
      </c>
      <c r="E44" s="184">
        <f>SUM(E37:E42)</f>
        <v>165</v>
      </c>
      <c r="F44" s="184"/>
      <c r="G44" s="185">
        <f>SUM(G34:G42)</f>
        <v>8</v>
      </c>
      <c r="H44" s="184">
        <f>SUM(H37:H42)</f>
        <v>165</v>
      </c>
      <c r="I44" s="184"/>
      <c r="J44" s="185">
        <f>SUM(J34:J42)</f>
        <v>11</v>
      </c>
      <c r="K44" s="230">
        <f>SUM(K37:K43)</f>
        <v>330</v>
      </c>
      <c r="L44" s="230">
        <f>SUM(L37:L42)</f>
        <v>19</v>
      </c>
    </row>
  </sheetData>
  <sheetProtection selectLockedCells="1" selectUnlockedCells="1"/>
  <mergeCells count="29">
    <mergeCell ref="B1:X1"/>
    <mergeCell ref="B2:X2"/>
    <mergeCell ref="E3:J3"/>
    <mergeCell ref="K3:P3"/>
    <mergeCell ref="Q3:V3"/>
    <mergeCell ref="X3:X5"/>
    <mergeCell ref="T4:V4"/>
    <mergeCell ref="B30:W30"/>
    <mergeCell ref="E34:J34"/>
    <mergeCell ref="E35:G35"/>
    <mergeCell ref="H35:J35"/>
    <mergeCell ref="L34:L36"/>
    <mergeCell ref="W3:W5"/>
    <mergeCell ref="E4:G4"/>
    <mergeCell ref="H4:J4"/>
    <mergeCell ref="K4:M4"/>
    <mergeCell ref="N4:P4"/>
    <mergeCell ref="Q4:S4"/>
    <mergeCell ref="B43:K43"/>
    <mergeCell ref="A6:A14"/>
    <mergeCell ref="A15:A20"/>
    <mergeCell ref="A21:A29"/>
    <mergeCell ref="B3:B5"/>
    <mergeCell ref="B34:B36"/>
    <mergeCell ref="C3:C5"/>
    <mergeCell ref="C34:C36"/>
    <mergeCell ref="D3:D5"/>
    <mergeCell ref="D34:D36"/>
    <mergeCell ref="K34:K36"/>
  </mergeCells>
  <pageMargins left="0.23611111111111099" right="0.23611111111111099" top="0.39374999999999999" bottom="0.39374999999999999" header="0.51180555555555596" footer="0.51180555555555596"/>
  <pageSetup paperSize="9" scale="73" firstPageNumber="0" fitToHeight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8"/>
  <sheetViews>
    <sheetView topLeftCell="A28" zoomScale="140" zoomScaleNormal="140" workbookViewId="0">
      <selection activeCell="B16" sqref="B16"/>
    </sheetView>
  </sheetViews>
  <sheetFormatPr defaultColWidth="8.88671875" defaultRowHeight="13.2"/>
  <cols>
    <col min="1" max="1" width="6.77734375" customWidth="1"/>
    <col min="2" max="2" width="51.6640625" customWidth="1"/>
    <col min="3" max="3" width="14" customWidth="1"/>
    <col min="5" max="5" width="6.44140625" customWidth="1"/>
    <col min="6" max="6" width="5.77734375" customWidth="1"/>
    <col min="7" max="7" width="5.21875" customWidth="1"/>
    <col min="8" max="8" width="5.77734375" customWidth="1"/>
    <col min="9" max="9" width="6" customWidth="1"/>
    <col min="10" max="11" width="5.6640625" customWidth="1"/>
    <col min="12" max="12" width="6.109375" customWidth="1"/>
    <col min="13" max="13" width="6" customWidth="1"/>
    <col min="14" max="14" width="5.88671875" customWidth="1"/>
    <col min="15" max="15" width="5.44140625" customWidth="1"/>
    <col min="16" max="16" width="5.6640625" customWidth="1"/>
    <col min="17" max="17" width="7.109375" customWidth="1"/>
    <col min="18" max="18" width="6.6640625" customWidth="1"/>
  </cols>
  <sheetData>
    <row r="1" spans="1:18" s="1" customFormat="1"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18" ht="14.4" thickBot="1">
      <c r="B2" s="491" t="s">
        <v>80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</row>
    <row r="3" spans="1:18">
      <c r="B3" s="453" t="s">
        <v>87</v>
      </c>
      <c r="C3" s="471" t="s">
        <v>0</v>
      </c>
      <c r="D3" s="471" t="s">
        <v>72</v>
      </c>
      <c r="E3" s="505" t="s">
        <v>1</v>
      </c>
      <c r="F3" s="506"/>
      <c r="G3" s="506"/>
      <c r="H3" s="506"/>
      <c r="I3" s="506"/>
      <c r="J3" s="507"/>
      <c r="K3" s="520" t="s">
        <v>2</v>
      </c>
      <c r="L3" s="521"/>
      <c r="M3" s="521"/>
      <c r="N3" s="521"/>
      <c r="O3" s="521"/>
      <c r="P3" s="522"/>
      <c r="Q3" s="516" t="s">
        <v>4</v>
      </c>
      <c r="R3" s="516" t="s">
        <v>5</v>
      </c>
    </row>
    <row r="4" spans="1:18">
      <c r="B4" s="454"/>
      <c r="C4" s="472"/>
      <c r="D4" s="472"/>
      <c r="E4" s="508" t="s">
        <v>6</v>
      </c>
      <c r="F4" s="509"/>
      <c r="G4" s="509"/>
      <c r="H4" s="510" t="s">
        <v>7</v>
      </c>
      <c r="I4" s="510"/>
      <c r="J4" s="511"/>
      <c r="K4" s="523" t="s">
        <v>8</v>
      </c>
      <c r="L4" s="524"/>
      <c r="M4" s="524"/>
      <c r="N4" s="525" t="s">
        <v>9</v>
      </c>
      <c r="O4" s="525"/>
      <c r="P4" s="526"/>
      <c r="Q4" s="517"/>
      <c r="R4" s="517"/>
    </row>
    <row r="5" spans="1:18" ht="13.8" thickBot="1">
      <c r="B5" s="455"/>
      <c r="C5" s="473"/>
      <c r="D5" s="473"/>
      <c r="E5" s="3" t="s">
        <v>4</v>
      </c>
      <c r="F5" s="4" t="s">
        <v>42</v>
      </c>
      <c r="G5" s="5" t="s">
        <v>5</v>
      </c>
      <c r="H5" s="6" t="s">
        <v>4</v>
      </c>
      <c r="I5" s="4" t="s">
        <v>42</v>
      </c>
      <c r="J5" s="72" t="s">
        <v>5</v>
      </c>
      <c r="K5" s="3" t="s">
        <v>4</v>
      </c>
      <c r="L5" s="4" t="s">
        <v>42</v>
      </c>
      <c r="M5" s="73" t="s">
        <v>5</v>
      </c>
      <c r="N5" s="6" t="s">
        <v>4</v>
      </c>
      <c r="O5" s="4" t="s">
        <v>42</v>
      </c>
      <c r="P5" s="74" t="s">
        <v>5</v>
      </c>
      <c r="Q5" s="518"/>
      <c r="R5" s="518"/>
    </row>
    <row r="6" spans="1:18" ht="15" thickBot="1">
      <c r="A6" s="495" t="s">
        <v>85</v>
      </c>
      <c r="B6" s="128" t="s">
        <v>99</v>
      </c>
      <c r="C6" s="8" t="s">
        <v>84</v>
      </c>
      <c r="D6" s="8" t="s">
        <v>43</v>
      </c>
      <c r="E6" s="9">
        <v>30</v>
      </c>
      <c r="F6" s="10" t="s">
        <v>14</v>
      </c>
      <c r="G6" s="11">
        <v>9</v>
      </c>
      <c r="H6" s="10">
        <v>30</v>
      </c>
      <c r="I6" s="10" t="s">
        <v>14</v>
      </c>
      <c r="J6" s="75">
        <v>9</v>
      </c>
      <c r="K6" s="76">
        <v>30</v>
      </c>
      <c r="L6" s="10" t="s">
        <v>14</v>
      </c>
      <c r="M6" s="77">
        <v>9</v>
      </c>
      <c r="N6" s="78">
        <v>30</v>
      </c>
      <c r="O6" s="78" t="s">
        <v>15</v>
      </c>
      <c r="P6" s="268">
        <v>10</v>
      </c>
      <c r="Q6" s="99">
        <f>SUM(E6,H6,K6,N6)</f>
        <v>120</v>
      </c>
      <c r="R6" s="99">
        <f>SUM(G6,J6,M6,P6)</f>
        <v>37</v>
      </c>
    </row>
    <row r="7" spans="1:18" ht="15" thickBot="1">
      <c r="A7" s="558"/>
      <c r="B7" s="12" t="s">
        <v>78</v>
      </c>
      <c r="C7" s="8" t="s">
        <v>84</v>
      </c>
      <c r="D7" s="14" t="s">
        <v>16</v>
      </c>
      <c r="E7" s="15">
        <v>30</v>
      </c>
      <c r="F7" s="16" t="s">
        <v>14</v>
      </c>
      <c r="G7" s="17">
        <v>3</v>
      </c>
      <c r="H7" s="16">
        <v>30</v>
      </c>
      <c r="I7" s="16" t="s">
        <v>14</v>
      </c>
      <c r="J7" s="80">
        <v>3</v>
      </c>
      <c r="K7" s="87"/>
      <c r="L7" s="16"/>
      <c r="M7" s="19"/>
      <c r="N7" s="20"/>
      <c r="O7" s="16"/>
      <c r="P7" s="269"/>
      <c r="Q7" s="102">
        <v>60</v>
      </c>
      <c r="R7" s="102">
        <v>6</v>
      </c>
    </row>
    <row r="8" spans="1:18" ht="15" thickBot="1">
      <c r="A8" s="558"/>
      <c r="B8" s="12" t="s">
        <v>79</v>
      </c>
      <c r="C8" s="8" t="s">
        <v>84</v>
      </c>
      <c r="D8" s="14" t="s">
        <v>18</v>
      </c>
      <c r="E8" s="18">
        <v>15</v>
      </c>
      <c r="F8" s="16" t="s">
        <v>14</v>
      </c>
      <c r="G8" s="19">
        <v>1</v>
      </c>
      <c r="H8" s="20">
        <v>15</v>
      </c>
      <c r="I8" s="16" t="s">
        <v>14</v>
      </c>
      <c r="J8" s="82">
        <v>1</v>
      </c>
      <c r="K8" s="83">
        <v>15</v>
      </c>
      <c r="L8" s="84" t="s">
        <v>14</v>
      </c>
      <c r="M8" s="84">
        <v>1</v>
      </c>
      <c r="N8" s="84">
        <v>15</v>
      </c>
      <c r="O8" s="84" t="s">
        <v>14</v>
      </c>
      <c r="P8" s="270">
        <v>1</v>
      </c>
      <c r="Q8" s="102">
        <f>SUM(E8,H8,K8,N8)</f>
        <v>60</v>
      </c>
      <c r="R8" s="102">
        <f>SUM(G8,J8,M8,P8)</f>
        <v>4</v>
      </c>
    </row>
    <row r="9" spans="1:18" ht="15" thickBot="1">
      <c r="A9" s="558"/>
      <c r="B9" s="12" t="s">
        <v>53</v>
      </c>
      <c r="C9" s="8" t="s">
        <v>84</v>
      </c>
      <c r="D9" s="14" t="s">
        <v>21</v>
      </c>
      <c r="E9" s="18">
        <v>30</v>
      </c>
      <c r="F9" s="20" t="s">
        <v>15</v>
      </c>
      <c r="G9" s="19">
        <v>1</v>
      </c>
      <c r="H9" s="20">
        <v>30</v>
      </c>
      <c r="I9" s="20" t="s">
        <v>15</v>
      </c>
      <c r="J9" s="82">
        <v>1</v>
      </c>
      <c r="K9" s="83">
        <v>30</v>
      </c>
      <c r="L9" s="20" t="s">
        <v>15</v>
      </c>
      <c r="M9" s="84">
        <v>1</v>
      </c>
      <c r="N9" s="84">
        <v>15</v>
      </c>
      <c r="O9" s="20" t="s">
        <v>15</v>
      </c>
      <c r="P9" s="270">
        <v>1</v>
      </c>
      <c r="Q9" s="102">
        <f>SUM(E9,H9,K9,N9)</f>
        <v>105</v>
      </c>
      <c r="R9" s="102">
        <f>SUM(G9,J9,M9,P9)</f>
        <v>4</v>
      </c>
    </row>
    <row r="10" spans="1:18" ht="15" thickBot="1">
      <c r="A10" s="496"/>
      <c r="B10" s="12" t="s">
        <v>54</v>
      </c>
      <c r="C10" s="8" t="s">
        <v>84</v>
      </c>
      <c r="D10" s="14" t="s">
        <v>21</v>
      </c>
      <c r="E10" s="18">
        <v>30</v>
      </c>
      <c r="F10" s="20" t="s">
        <v>15</v>
      </c>
      <c r="G10" s="19">
        <v>1</v>
      </c>
      <c r="H10" s="20">
        <v>30</v>
      </c>
      <c r="I10" s="20" t="s">
        <v>15</v>
      </c>
      <c r="J10" s="82">
        <v>1</v>
      </c>
      <c r="K10" s="83">
        <v>30</v>
      </c>
      <c r="L10" s="20" t="s">
        <v>15</v>
      </c>
      <c r="M10" s="84">
        <v>1</v>
      </c>
      <c r="N10" s="84">
        <v>30</v>
      </c>
      <c r="O10" s="20" t="s">
        <v>15</v>
      </c>
      <c r="P10" s="270">
        <v>1</v>
      </c>
      <c r="Q10" s="102">
        <v>120</v>
      </c>
      <c r="R10" s="102">
        <v>4</v>
      </c>
    </row>
    <row r="11" spans="1:18" ht="15" thickBot="1">
      <c r="A11" s="497" t="s">
        <v>86</v>
      </c>
      <c r="B11" s="21" t="s">
        <v>64</v>
      </c>
      <c r="C11" s="8" t="s">
        <v>84</v>
      </c>
      <c r="D11" s="14" t="s">
        <v>18</v>
      </c>
      <c r="E11" s="18"/>
      <c r="F11" s="20"/>
      <c r="G11" s="19"/>
      <c r="H11" s="20">
        <v>60</v>
      </c>
      <c r="I11" s="20" t="s">
        <v>19</v>
      </c>
      <c r="J11" s="82">
        <v>3</v>
      </c>
      <c r="K11" s="83">
        <v>60</v>
      </c>
      <c r="L11" s="20" t="s">
        <v>15</v>
      </c>
      <c r="M11" s="84">
        <v>3</v>
      </c>
      <c r="N11" s="84">
        <v>60</v>
      </c>
      <c r="O11" s="84" t="s">
        <v>19</v>
      </c>
      <c r="P11" s="270">
        <v>3</v>
      </c>
      <c r="Q11" s="102">
        <f>SUM(E11,H11,K11,N11)</f>
        <v>180</v>
      </c>
      <c r="R11" s="102">
        <f>SUM(G11,J11,M11,P11)</f>
        <v>9</v>
      </c>
    </row>
    <row r="12" spans="1:18" ht="15" thickBot="1">
      <c r="A12" s="498"/>
      <c r="B12" s="21" t="s">
        <v>20</v>
      </c>
      <c r="C12" s="8" t="s">
        <v>84</v>
      </c>
      <c r="D12" s="14" t="s">
        <v>21</v>
      </c>
      <c r="E12" s="15">
        <v>15</v>
      </c>
      <c r="F12" s="20" t="s">
        <v>15</v>
      </c>
      <c r="G12" s="17">
        <v>1</v>
      </c>
      <c r="H12" s="16">
        <v>15</v>
      </c>
      <c r="I12" s="20" t="s">
        <v>15</v>
      </c>
      <c r="J12" s="80">
        <v>1</v>
      </c>
      <c r="K12" s="87">
        <v>15</v>
      </c>
      <c r="L12" s="20" t="s">
        <v>15</v>
      </c>
      <c r="M12" s="19">
        <v>1</v>
      </c>
      <c r="N12" s="20">
        <v>15</v>
      </c>
      <c r="O12" s="20" t="s">
        <v>15</v>
      </c>
      <c r="P12" s="269">
        <v>1</v>
      </c>
      <c r="Q12" s="102">
        <f t="shared" ref="Q12:Q16" si="0">SUM(E12,H12,K12,N12)</f>
        <v>60</v>
      </c>
      <c r="R12" s="102">
        <v>4</v>
      </c>
    </row>
    <row r="13" spans="1:18" ht="15" thickBot="1">
      <c r="A13" s="499"/>
      <c r="B13" s="22" t="s">
        <v>65</v>
      </c>
      <c r="C13" s="8" t="s">
        <v>84</v>
      </c>
      <c r="D13" s="14" t="s">
        <v>21</v>
      </c>
      <c r="E13" s="15"/>
      <c r="F13" s="20"/>
      <c r="G13" s="17"/>
      <c r="H13" s="16">
        <v>30</v>
      </c>
      <c r="I13" s="20" t="s">
        <v>15</v>
      </c>
      <c r="J13" s="80">
        <v>2</v>
      </c>
      <c r="K13" s="81">
        <v>30</v>
      </c>
      <c r="L13" s="20" t="s">
        <v>15</v>
      </c>
      <c r="M13" s="17">
        <v>2</v>
      </c>
      <c r="N13" s="16"/>
      <c r="O13" s="20"/>
      <c r="P13" s="271"/>
      <c r="Q13" s="102">
        <f t="shared" si="0"/>
        <v>60</v>
      </c>
      <c r="R13" s="102">
        <v>4</v>
      </c>
    </row>
    <row r="14" spans="1:18" ht="15" thickBot="1">
      <c r="A14" s="500" t="s">
        <v>71</v>
      </c>
      <c r="B14" s="27" t="s">
        <v>88</v>
      </c>
      <c r="C14" s="8" t="s">
        <v>84</v>
      </c>
      <c r="D14" s="14" t="s">
        <v>18</v>
      </c>
      <c r="E14" s="28">
        <v>30</v>
      </c>
      <c r="F14" s="16" t="s">
        <v>14</v>
      </c>
      <c r="G14" s="17">
        <v>2</v>
      </c>
      <c r="H14" s="29"/>
      <c r="I14" s="29"/>
      <c r="J14" s="90"/>
      <c r="K14" s="87"/>
      <c r="L14" s="20"/>
      <c r="M14" s="91"/>
      <c r="N14" s="59"/>
      <c r="O14" s="20"/>
      <c r="P14" s="269"/>
      <c r="Q14" s="102">
        <f t="shared" si="0"/>
        <v>30</v>
      </c>
      <c r="R14" s="102">
        <f>SUM(G14,J14,M14,P14)</f>
        <v>2</v>
      </c>
    </row>
    <row r="15" spans="1:18" ht="15" thickBot="1">
      <c r="A15" s="501"/>
      <c r="B15" s="30" t="s">
        <v>89</v>
      </c>
      <c r="C15" s="8" t="s">
        <v>84</v>
      </c>
      <c r="D15" s="14" t="s">
        <v>16</v>
      </c>
      <c r="E15" s="15"/>
      <c r="F15" s="16"/>
      <c r="G15" s="17"/>
      <c r="H15" s="16"/>
      <c r="I15" s="16"/>
      <c r="J15" s="80"/>
      <c r="K15" s="87">
        <v>15</v>
      </c>
      <c r="L15" s="20" t="s">
        <v>15</v>
      </c>
      <c r="M15" s="19">
        <v>3</v>
      </c>
      <c r="N15" s="20"/>
      <c r="O15" s="16"/>
      <c r="P15" s="269"/>
      <c r="Q15" s="102">
        <f t="shared" si="0"/>
        <v>15</v>
      </c>
      <c r="R15" s="102">
        <f>SUM(G15,J15,M15,P15)</f>
        <v>3</v>
      </c>
    </row>
    <row r="16" spans="1:18" ht="15" thickBot="1">
      <c r="A16" s="501"/>
      <c r="B16" s="30" t="s">
        <v>92</v>
      </c>
      <c r="C16" s="8" t="s">
        <v>84</v>
      </c>
      <c r="D16" s="14" t="s">
        <v>44</v>
      </c>
      <c r="E16" s="15"/>
      <c r="F16" s="16"/>
      <c r="G16" s="17"/>
      <c r="H16" s="16"/>
      <c r="I16" s="16"/>
      <c r="J16" s="80"/>
      <c r="K16" s="87"/>
      <c r="L16" s="16"/>
      <c r="M16" s="19"/>
      <c r="N16" s="20">
        <v>4</v>
      </c>
      <c r="O16" s="20" t="s">
        <v>15</v>
      </c>
      <c r="P16" s="269">
        <v>4</v>
      </c>
      <c r="Q16" s="102">
        <f t="shared" si="0"/>
        <v>4</v>
      </c>
      <c r="R16" s="102">
        <f>SUM(G16,J16,M16,P16)</f>
        <v>4</v>
      </c>
    </row>
    <row r="17" spans="1:18" ht="15" thickBot="1">
      <c r="A17" s="501"/>
      <c r="B17" s="30" t="s">
        <v>31</v>
      </c>
      <c r="C17" s="8" t="s">
        <v>84</v>
      </c>
      <c r="D17" s="14" t="s">
        <v>18</v>
      </c>
      <c r="E17" s="31">
        <v>4</v>
      </c>
      <c r="F17" s="20" t="s">
        <v>15</v>
      </c>
      <c r="G17" s="17">
        <v>0</v>
      </c>
      <c r="H17" s="16"/>
      <c r="I17" s="16"/>
      <c r="J17" s="17"/>
      <c r="K17" s="20"/>
      <c r="L17" s="20"/>
      <c r="M17" s="19"/>
      <c r="N17" s="20"/>
      <c r="O17" s="92"/>
      <c r="P17" s="272"/>
      <c r="Q17" s="114"/>
      <c r="R17" s="114"/>
    </row>
    <row r="18" spans="1:18" ht="15" thickBot="1">
      <c r="A18" s="502"/>
      <c r="B18" s="32" t="s">
        <v>70</v>
      </c>
      <c r="C18" s="8" t="s">
        <v>84</v>
      </c>
      <c r="D18" s="34" t="s">
        <v>16</v>
      </c>
      <c r="E18" s="261">
        <v>30</v>
      </c>
      <c r="F18" s="262" t="s">
        <v>19</v>
      </c>
      <c r="G18" s="263">
        <v>2</v>
      </c>
      <c r="H18" s="264">
        <v>30</v>
      </c>
      <c r="I18" s="262" t="s">
        <v>14</v>
      </c>
      <c r="J18" s="273">
        <v>3</v>
      </c>
      <c r="K18" s="274"/>
      <c r="L18" s="262"/>
      <c r="M18" s="275"/>
      <c r="N18" s="262"/>
      <c r="O18" s="59"/>
      <c r="P18" s="272"/>
      <c r="Q18" s="109">
        <f>SUM(E18,H18,K18,N18)</f>
        <v>60</v>
      </c>
      <c r="R18" s="109">
        <f>SUM(G18,J18,M18,P18)</f>
        <v>5</v>
      </c>
    </row>
    <row r="19" spans="1:18" ht="15" thickBot="1">
      <c r="B19" s="503" t="s">
        <v>33</v>
      </c>
      <c r="C19" s="503"/>
      <c r="D19" s="504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04"/>
      <c r="R19" s="110">
        <v>34</v>
      </c>
    </row>
    <row r="20" spans="1:18" s="2" customFormat="1" ht="14.4">
      <c r="B20" s="35"/>
      <c r="C20" s="36"/>
      <c r="D20" s="37" t="s">
        <v>34</v>
      </c>
      <c r="E20" s="38">
        <f>SUM(E5:E18)</f>
        <v>214</v>
      </c>
      <c r="F20" s="38"/>
      <c r="G20" s="39">
        <f>SUM(G5:G18)</f>
        <v>20</v>
      </c>
      <c r="H20" s="38">
        <f>SUM(H5:H18)</f>
        <v>270</v>
      </c>
      <c r="I20" s="38"/>
      <c r="J20" s="39">
        <f>SUM(J5:J18)</f>
        <v>24</v>
      </c>
      <c r="K20" s="94">
        <f>SUM(K5:K19)</f>
        <v>225</v>
      </c>
      <c r="L20" s="94"/>
      <c r="M20" s="95">
        <f>SUM(M5:M19)</f>
        <v>21</v>
      </c>
      <c r="N20" s="94">
        <f>SUM(N5:N18)</f>
        <v>169</v>
      </c>
      <c r="O20" s="94"/>
      <c r="P20" s="95">
        <f>SUM(P5:P18)</f>
        <v>21</v>
      </c>
      <c r="Q20" s="115">
        <f>SUM(Q5:Q18)</f>
        <v>874</v>
      </c>
      <c r="R20" s="116">
        <f>SUM(R5:R18)</f>
        <v>86</v>
      </c>
    </row>
    <row r="21" spans="1:18" ht="14.4">
      <c r="B21" s="40"/>
      <c r="C21" s="40"/>
      <c r="D21" s="40"/>
      <c r="E21" s="40"/>
      <c r="F21" s="40"/>
      <c r="G21" s="40"/>
      <c r="H21" s="265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18" ht="14.4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</row>
    <row r="23" spans="1:18" ht="15" thickBot="1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1:18">
      <c r="B24" s="453" t="s">
        <v>87</v>
      </c>
      <c r="C24" s="471" t="s">
        <v>0</v>
      </c>
      <c r="D24" s="471" t="s">
        <v>72</v>
      </c>
      <c r="E24" s="505"/>
      <c r="F24" s="506"/>
      <c r="G24" s="506"/>
      <c r="H24" s="506"/>
      <c r="I24" s="506"/>
      <c r="J24" s="507"/>
      <c r="K24" s="592" t="s">
        <v>4</v>
      </c>
      <c r="L24" s="516" t="s">
        <v>5</v>
      </c>
    </row>
    <row r="25" spans="1:18">
      <c r="B25" s="454"/>
      <c r="C25" s="472"/>
      <c r="D25" s="472"/>
      <c r="E25" s="508" t="s">
        <v>6</v>
      </c>
      <c r="F25" s="509"/>
      <c r="G25" s="509"/>
      <c r="H25" s="510" t="s">
        <v>7</v>
      </c>
      <c r="I25" s="510"/>
      <c r="J25" s="511"/>
      <c r="K25" s="593"/>
      <c r="L25" s="517"/>
    </row>
    <row r="26" spans="1:18" ht="13.8" thickBot="1">
      <c r="B26" s="455"/>
      <c r="C26" s="473"/>
      <c r="D26" s="473"/>
      <c r="E26" s="3" t="s">
        <v>4</v>
      </c>
      <c r="F26" s="4" t="s">
        <v>42</v>
      </c>
      <c r="G26" s="5" t="s">
        <v>5</v>
      </c>
      <c r="H26" s="6" t="s">
        <v>4</v>
      </c>
      <c r="I26" s="4" t="s">
        <v>42</v>
      </c>
      <c r="J26" s="72" t="s">
        <v>5</v>
      </c>
      <c r="K26" s="593"/>
      <c r="L26" s="517"/>
    </row>
    <row r="27" spans="1:18" ht="14.4">
      <c r="B27" s="45" t="s">
        <v>38</v>
      </c>
      <c r="C27" s="8" t="s">
        <v>36</v>
      </c>
      <c r="D27" s="266" t="s">
        <v>18</v>
      </c>
      <c r="E27" s="47">
        <v>30</v>
      </c>
      <c r="F27" s="50" t="s">
        <v>15</v>
      </c>
      <c r="G27" s="49">
        <v>1</v>
      </c>
      <c r="H27" s="50">
        <v>30</v>
      </c>
      <c r="I27" s="50" t="s">
        <v>19</v>
      </c>
      <c r="J27" s="276">
        <v>1</v>
      </c>
      <c r="K27" s="277">
        <f>SUM(E27,H27)</f>
        <v>60</v>
      </c>
      <c r="L27" s="277">
        <f>SUM(G27,J27)</f>
        <v>2</v>
      </c>
    </row>
    <row r="28" spans="1:18" ht="14.4">
      <c r="B28" s="51" t="s">
        <v>96</v>
      </c>
      <c r="C28" s="13" t="s">
        <v>36</v>
      </c>
      <c r="D28" s="14" t="s">
        <v>18</v>
      </c>
      <c r="E28" s="53">
        <v>30</v>
      </c>
      <c r="F28" s="54" t="s">
        <v>19</v>
      </c>
      <c r="G28" s="55">
        <v>2</v>
      </c>
      <c r="H28" s="54">
        <v>30</v>
      </c>
      <c r="I28" s="54" t="s">
        <v>14</v>
      </c>
      <c r="J28" s="271">
        <v>2</v>
      </c>
      <c r="K28" s="278">
        <f t="shared" ref="K28:K36" si="1">SUM(E28,H28)</f>
        <v>60</v>
      </c>
      <c r="L28" s="278">
        <f t="shared" ref="L28:L36" si="2">SUM(G28,J28)</f>
        <v>4</v>
      </c>
    </row>
    <row r="29" spans="1:18" ht="14.4">
      <c r="B29" s="56" t="s">
        <v>90</v>
      </c>
      <c r="C29" s="13" t="s">
        <v>36</v>
      </c>
      <c r="D29" s="14" t="s">
        <v>18</v>
      </c>
      <c r="E29" s="57"/>
      <c r="F29" s="20"/>
      <c r="G29" s="19"/>
      <c r="H29" s="20">
        <v>30</v>
      </c>
      <c r="I29" s="20" t="s">
        <v>19</v>
      </c>
      <c r="J29" s="279">
        <v>2</v>
      </c>
      <c r="K29" s="278">
        <f t="shared" si="1"/>
        <v>30</v>
      </c>
      <c r="L29" s="278">
        <f t="shared" si="2"/>
        <v>2</v>
      </c>
    </row>
    <row r="30" spans="1:18" ht="14.4">
      <c r="B30" s="56" t="s">
        <v>91</v>
      </c>
      <c r="C30" s="13" t="s">
        <v>36</v>
      </c>
      <c r="D30" s="14" t="s">
        <v>18</v>
      </c>
      <c r="E30" s="58">
        <v>30</v>
      </c>
      <c r="F30" s="59" t="s">
        <v>19</v>
      </c>
      <c r="G30" s="55">
        <v>2</v>
      </c>
      <c r="H30" s="54"/>
      <c r="I30" s="59"/>
      <c r="J30" s="280"/>
      <c r="K30" s="278">
        <f t="shared" si="1"/>
        <v>30</v>
      </c>
      <c r="L30" s="278">
        <f t="shared" si="2"/>
        <v>2</v>
      </c>
    </row>
    <row r="31" spans="1:18" ht="14.4">
      <c r="B31" s="60" t="s">
        <v>93</v>
      </c>
      <c r="C31" s="13" t="s">
        <v>36</v>
      </c>
      <c r="D31" s="14" t="s">
        <v>18</v>
      </c>
      <c r="E31" s="61"/>
      <c r="F31" s="29"/>
      <c r="G31" s="29"/>
      <c r="H31" s="16">
        <v>30</v>
      </c>
      <c r="I31" s="16" t="s">
        <v>14</v>
      </c>
      <c r="J31" s="271">
        <v>2</v>
      </c>
      <c r="K31" s="278">
        <f t="shared" si="1"/>
        <v>30</v>
      </c>
      <c r="L31" s="278">
        <f t="shared" si="2"/>
        <v>2</v>
      </c>
    </row>
    <row r="32" spans="1:18" ht="14.4">
      <c r="B32" s="62" t="s">
        <v>46</v>
      </c>
      <c r="C32" s="13" t="s">
        <v>36</v>
      </c>
      <c r="D32" s="14" t="s">
        <v>16</v>
      </c>
      <c r="E32" s="53">
        <v>15</v>
      </c>
      <c r="F32" s="20" t="s">
        <v>15</v>
      </c>
      <c r="G32" s="17">
        <v>1</v>
      </c>
      <c r="H32" s="16">
        <v>15</v>
      </c>
      <c r="I32" s="16" t="s">
        <v>19</v>
      </c>
      <c r="J32" s="271">
        <v>1</v>
      </c>
      <c r="K32" s="278">
        <f t="shared" si="1"/>
        <v>30</v>
      </c>
      <c r="L32" s="278">
        <f t="shared" si="2"/>
        <v>2</v>
      </c>
    </row>
    <row r="33" spans="2:12" ht="14.4">
      <c r="B33" s="63" t="s">
        <v>37</v>
      </c>
      <c r="C33" s="13" t="s">
        <v>36</v>
      </c>
      <c r="D33" s="14" t="s">
        <v>16</v>
      </c>
      <c r="E33" s="64">
        <v>30</v>
      </c>
      <c r="F33" s="20" t="s">
        <v>15</v>
      </c>
      <c r="G33" s="11">
        <v>1</v>
      </c>
      <c r="H33" s="10">
        <v>30</v>
      </c>
      <c r="I33" s="10" t="s">
        <v>14</v>
      </c>
      <c r="J33" s="281">
        <v>2</v>
      </c>
      <c r="K33" s="278">
        <f t="shared" si="1"/>
        <v>60</v>
      </c>
      <c r="L33" s="278">
        <f t="shared" si="2"/>
        <v>3</v>
      </c>
    </row>
    <row r="34" spans="2:12" ht="14.4">
      <c r="B34" s="65" t="s">
        <v>68</v>
      </c>
      <c r="C34" s="13" t="s">
        <v>36</v>
      </c>
      <c r="D34" s="14" t="s">
        <v>18</v>
      </c>
      <c r="E34" s="64">
        <v>30</v>
      </c>
      <c r="F34" s="10" t="s">
        <v>19</v>
      </c>
      <c r="G34" s="11">
        <v>2</v>
      </c>
      <c r="H34" s="16">
        <v>30</v>
      </c>
      <c r="I34" s="16" t="s">
        <v>14</v>
      </c>
      <c r="J34" s="271">
        <v>2</v>
      </c>
      <c r="K34" s="278">
        <f t="shared" si="1"/>
        <v>60</v>
      </c>
      <c r="L34" s="278">
        <f t="shared" si="2"/>
        <v>4</v>
      </c>
    </row>
    <row r="35" spans="2:12" ht="14.4">
      <c r="B35" s="56" t="s">
        <v>94</v>
      </c>
      <c r="C35" s="13" t="s">
        <v>36</v>
      </c>
      <c r="D35" s="14" t="s">
        <v>18</v>
      </c>
      <c r="E35" s="64">
        <v>30</v>
      </c>
      <c r="F35" s="66" t="s">
        <v>14</v>
      </c>
      <c r="G35" s="11">
        <v>2</v>
      </c>
      <c r="H35" s="10"/>
      <c r="I35" s="78"/>
      <c r="J35" s="282"/>
      <c r="K35" s="278">
        <f t="shared" si="1"/>
        <v>30</v>
      </c>
      <c r="L35" s="278">
        <f t="shared" si="2"/>
        <v>2</v>
      </c>
    </row>
    <row r="36" spans="2:12" ht="14.4">
      <c r="B36" s="67" t="s">
        <v>95</v>
      </c>
      <c r="C36" s="33" t="s">
        <v>36</v>
      </c>
      <c r="D36" s="34" t="s">
        <v>18</v>
      </c>
      <c r="E36" s="69">
        <v>30</v>
      </c>
      <c r="F36" s="267" t="s">
        <v>15</v>
      </c>
      <c r="G36" s="71">
        <v>1</v>
      </c>
      <c r="H36" s="70">
        <v>30</v>
      </c>
      <c r="I36" s="70" t="s">
        <v>14</v>
      </c>
      <c r="J36" s="283">
        <v>2</v>
      </c>
      <c r="K36" s="284">
        <f t="shared" si="1"/>
        <v>60</v>
      </c>
      <c r="L36" s="284">
        <f t="shared" si="2"/>
        <v>3</v>
      </c>
    </row>
    <row r="37" spans="2:12" ht="14.4">
      <c r="B37" s="561" t="s">
        <v>33</v>
      </c>
      <c r="C37" s="562"/>
      <c r="D37" s="590"/>
      <c r="E37" s="590"/>
      <c r="F37" s="590"/>
      <c r="G37" s="590"/>
      <c r="H37" s="590"/>
      <c r="I37" s="590"/>
      <c r="J37" s="590"/>
      <c r="K37" s="591"/>
      <c r="L37" s="110">
        <v>15</v>
      </c>
    </row>
    <row r="38" spans="2:12" s="2" customFormat="1" ht="14.4">
      <c r="B38" s="35"/>
      <c r="C38" s="36"/>
      <c r="D38" s="37" t="s">
        <v>34</v>
      </c>
      <c r="E38" s="38">
        <f t="shared" ref="E38:H38" si="3">SUM(E25:E36)</f>
        <v>225</v>
      </c>
      <c r="F38" s="38"/>
      <c r="G38" s="39">
        <f t="shared" si="3"/>
        <v>12</v>
      </c>
      <c r="H38" s="38">
        <f t="shared" si="3"/>
        <v>225</v>
      </c>
      <c r="I38" s="38"/>
      <c r="J38" s="39">
        <f>SUM(J25:J36)</f>
        <v>14</v>
      </c>
      <c r="K38" s="94">
        <f>SUM(K27:K37)</f>
        <v>450</v>
      </c>
      <c r="L38" s="111">
        <f>SUM(L27:L36,)</f>
        <v>26</v>
      </c>
    </row>
  </sheetData>
  <mergeCells count="26">
    <mergeCell ref="B1:R1"/>
    <mergeCell ref="B2:R2"/>
    <mergeCell ref="E3:J3"/>
    <mergeCell ref="K3:P3"/>
    <mergeCell ref="E4:G4"/>
    <mergeCell ref="H4:J4"/>
    <mergeCell ref="K4:M4"/>
    <mergeCell ref="N4:P4"/>
    <mergeCell ref="C3:C5"/>
    <mergeCell ref="D3:D5"/>
    <mergeCell ref="Q3:Q5"/>
    <mergeCell ref="R3:R5"/>
    <mergeCell ref="B37:K37"/>
    <mergeCell ref="C24:C26"/>
    <mergeCell ref="D24:D26"/>
    <mergeCell ref="K24:K26"/>
    <mergeCell ref="L24:L26"/>
    <mergeCell ref="A6:A10"/>
    <mergeCell ref="A11:A13"/>
    <mergeCell ref="A14:A18"/>
    <mergeCell ref="B3:B5"/>
    <mergeCell ref="B24:B26"/>
    <mergeCell ref="B19:Q19"/>
    <mergeCell ref="E24:J24"/>
    <mergeCell ref="E25:G25"/>
    <mergeCell ref="H25:J25"/>
  </mergeCells>
  <pageMargins left="0.75" right="0.75" top="1" bottom="1" header="0.5" footer="0.5"/>
  <pageSetup paperSize="9" scale="84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6"/>
    <pageSetUpPr fitToPage="1"/>
  </sheetPr>
  <dimension ref="A1:X41"/>
  <sheetViews>
    <sheetView zoomScale="130" zoomScaleNormal="130" workbookViewId="0">
      <selection activeCell="A17" sqref="A17:A25"/>
    </sheetView>
  </sheetViews>
  <sheetFormatPr defaultColWidth="8.88671875" defaultRowHeight="13.2"/>
  <cols>
    <col min="1" max="1" width="6.44140625" style="123" customWidth="1"/>
    <col min="2" max="2" width="40.6640625" style="123" customWidth="1"/>
    <col min="3" max="3" width="13.6640625" style="123" customWidth="1"/>
    <col min="4" max="4" width="8.44140625" style="123" customWidth="1"/>
    <col min="5" max="5" width="5.44140625" style="123" customWidth="1"/>
    <col min="6" max="6" width="8.33203125" style="123" customWidth="1"/>
    <col min="7" max="7" width="5.33203125" style="123" customWidth="1"/>
    <col min="8" max="8" width="5.44140625" style="123" customWidth="1"/>
    <col min="9" max="9" width="8.33203125" style="123" customWidth="1"/>
    <col min="10" max="10" width="5.33203125" style="123" customWidth="1"/>
    <col min="11" max="11" width="5.44140625" style="123" customWidth="1"/>
    <col min="12" max="12" width="8.33203125" style="123" customWidth="1"/>
    <col min="13" max="13" width="5.33203125" style="123" customWidth="1"/>
    <col min="14" max="14" width="5.44140625" style="123" customWidth="1"/>
    <col min="15" max="15" width="8.21875" style="123" customWidth="1"/>
    <col min="16" max="16" width="5.33203125" style="123" customWidth="1"/>
    <col min="17" max="17" width="5.44140625" style="123" customWidth="1"/>
    <col min="18" max="18" width="8.21875" style="123" customWidth="1"/>
    <col min="19" max="19" width="5.33203125" style="123" customWidth="1"/>
    <col min="20" max="20" width="5.44140625" style="123" customWidth="1"/>
    <col min="21" max="21" width="8.109375" style="123" customWidth="1"/>
    <col min="22" max="22" width="5.33203125" style="123" customWidth="1"/>
    <col min="23" max="23" width="6.109375" style="123" customWidth="1"/>
    <col min="24" max="24" width="6.33203125" style="123" customWidth="1"/>
    <col min="25" max="25" width="3.88671875" style="123" customWidth="1"/>
    <col min="26" max="16384" width="8.88671875" style="123"/>
  </cols>
  <sheetData>
    <row r="1" spans="1:24" s="118" customFormat="1" ht="13.8"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</row>
    <row r="2" spans="1:24" s="119" customFormat="1" ht="12">
      <c r="B2" s="491" t="s">
        <v>81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</row>
    <row r="3" spans="1:24" s="119" customFormat="1" ht="12.9" customHeight="1">
      <c r="B3" s="453" t="s">
        <v>74</v>
      </c>
      <c r="C3" s="471" t="s">
        <v>0</v>
      </c>
      <c r="D3" s="471" t="s">
        <v>72</v>
      </c>
      <c r="E3" s="580" t="s">
        <v>1</v>
      </c>
      <c r="F3" s="581"/>
      <c r="G3" s="581"/>
      <c r="H3" s="581"/>
      <c r="I3" s="581"/>
      <c r="J3" s="582"/>
      <c r="K3" s="583" t="s">
        <v>2</v>
      </c>
      <c r="L3" s="584"/>
      <c r="M3" s="584"/>
      <c r="N3" s="584"/>
      <c r="O3" s="584"/>
      <c r="P3" s="585"/>
      <c r="Q3" s="586" t="s">
        <v>3</v>
      </c>
      <c r="R3" s="587"/>
      <c r="S3" s="587"/>
      <c r="T3" s="587"/>
      <c r="U3" s="587"/>
      <c r="V3" s="588"/>
      <c r="W3" s="477" t="s">
        <v>4</v>
      </c>
      <c r="X3" s="477" t="s">
        <v>5</v>
      </c>
    </row>
    <row r="4" spans="1:24" s="119" customFormat="1" ht="12">
      <c r="B4" s="454"/>
      <c r="C4" s="472"/>
      <c r="D4" s="472"/>
      <c r="E4" s="574" t="s">
        <v>6</v>
      </c>
      <c r="F4" s="545"/>
      <c r="G4" s="545"/>
      <c r="H4" s="547" t="s">
        <v>7</v>
      </c>
      <c r="I4" s="547"/>
      <c r="J4" s="575"/>
      <c r="K4" s="576" t="s">
        <v>8</v>
      </c>
      <c r="L4" s="548"/>
      <c r="M4" s="548"/>
      <c r="N4" s="549" t="s">
        <v>9</v>
      </c>
      <c r="O4" s="549"/>
      <c r="P4" s="577"/>
      <c r="Q4" s="578" t="s">
        <v>10</v>
      </c>
      <c r="R4" s="550"/>
      <c r="S4" s="550"/>
      <c r="T4" s="538" t="s">
        <v>11</v>
      </c>
      <c r="U4" s="538"/>
      <c r="V4" s="570"/>
      <c r="W4" s="480"/>
      <c r="X4" s="480"/>
    </row>
    <row r="5" spans="1:24" s="119" customFormat="1" ht="24">
      <c r="B5" s="455"/>
      <c r="C5" s="473"/>
      <c r="D5" s="473"/>
      <c r="E5" s="124" t="s">
        <v>4</v>
      </c>
      <c r="F5" s="125" t="s">
        <v>12</v>
      </c>
      <c r="G5" s="126" t="s">
        <v>5</v>
      </c>
      <c r="H5" s="127" t="s">
        <v>4</v>
      </c>
      <c r="I5" s="125" t="s">
        <v>12</v>
      </c>
      <c r="J5" s="186" t="s">
        <v>5</v>
      </c>
      <c r="K5" s="187" t="s">
        <v>4</v>
      </c>
      <c r="L5" s="125" t="s">
        <v>12</v>
      </c>
      <c r="M5" s="188" t="s">
        <v>5</v>
      </c>
      <c r="N5" s="189" t="s">
        <v>4</v>
      </c>
      <c r="O5" s="125" t="s">
        <v>12</v>
      </c>
      <c r="P5" s="190" t="s">
        <v>5</v>
      </c>
      <c r="Q5" s="232" t="s">
        <v>4</v>
      </c>
      <c r="R5" s="125" t="s">
        <v>12</v>
      </c>
      <c r="S5" s="233" t="s">
        <v>5</v>
      </c>
      <c r="T5" s="234" t="s">
        <v>4</v>
      </c>
      <c r="U5" s="125" t="s">
        <v>12</v>
      </c>
      <c r="V5" s="235" t="s">
        <v>5</v>
      </c>
      <c r="W5" s="473"/>
      <c r="X5" s="473"/>
    </row>
    <row r="6" spans="1:24" ht="15" thickBot="1">
      <c r="A6" s="594" t="s">
        <v>85</v>
      </c>
      <c r="B6" s="128" t="s">
        <v>47</v>
      </c>
      <c r="C6" s="8" t="s">
        <v>84</v>
      </c>
      <c r="D6" s="129" t="s">
        <v>43</v>
      </c>
      <c r="E6" s="130">
        <v>30</v>
      </c>
      <c r="F6" s="131" t="s">
        <v>57</v>
      </c>
      <c r="G6" s="132">
        <v>7</v>
      </c>
      <c r="H6" s="131">
        <v>30</v>
      </c>
      <c r="I6" s="191" t="s">
        <v>14</v>
      </c>
      <c r="J6" s="192">
        <v>7</v>
      </c>
      <c r="K6" s="193">
        <v>30</v>
      </c>
      <c r="L6" s="191" t="s">
        <v>14</v>
      </c>
      <c r="M6" s="194">
        <v>7</v>
      </c>
      <c r="N6" s="158">
        <v>30</v>
      </c>
      <c r="O6" s="191" t="s">
        <v>14</v>
      </c>
      <c r="P6" s="195">
        <v>7</v>
      </c>
      <c r="Q6" s="236">
        <v>30</v>
      </c>
      <c r="R6" s="191" t="s">
        <v>14</v>
      </c>
      <c r="S6" s="237">
        <v>7</v>
      </c>
      <c r="T6" s="238">
        <v>30</v>
      </c>
      <c r="U6" s="131" t="s">
        <v>15</v>
      </c>
      <c r="V6" s="239">
        <v>8</v>
      </c>
      <c r="W6" s="99">
        <f>SUM(E6,H6,K6,N6,Q6,T6)</f>
        <v>180</v>
      </c>
      <c r="X6" s="99">
        <f>SUM(G6,J6,M6,P6,S6,V6)</f>
        <v>43</v>
      </c>
    </row>
    <row r="7" spans="1:24" ht="29.4" thickBot="1">
      <c r="A7" s="595"/>
      <c r="B7" s="133" t="s">
        <v>48</v>
      </c>
      <c r="C7" s="8" t="s">
        <v>84</v>
      </c>
      <c r="D7" s="134" t="s">
        <v>16</v>
      </c>
      <c r="E7" s="135">
        <v>15</v>
      </c>
      <c r="F7" s="136" t="s">
        <v>15</v>
      </c>
      <c r="G7" s="137">
        <v>1</v>
      </c>
      <c r="H7" s="136">
        <v>15</v>
      </c>
      <c r="I7" s="196" t="s">
        <v>15</v>
      </c>
      <c r="J7" s="197">
        <v>1</v>
      </c>
      <c r="K7" s="148">
        <v>15</v>
      </c>
      <c r="L7" s="198" t="s">
        <v>15</v>
      </c>
      <c r="M7" s="137">
        <v>1</v>
      </c>
      <c r="N7" s="136">
        <v>15</v>
      </c>
      <c r="O7" s="136" t="s">
        <v>15</v>
      </c>
      <c r="P7" s="199">
        <v>1</v>
      </c>
      <c r="Q7" s="148">
        <v>15</v>
      </c>
      <c r="R7" s="198" t="s">
        <v>15</v>
      </c>
      <c r="S7" s="137">
        <v>1</v>
      </c>
      <c r="T7" s="136">
        <v>15</v>
      </c>
      <c r="U7" s="136" t="s">
        <v>15</v>
      </c>
      <c r="V7" s="240">
        <v>1</v>
      </c>
      <c r="W7" s="241">
        <f>SUM(E7,H7,K7,N7,Q7,T7)</f>
        <v>90</v>
      </c>
      <c r="X7" s="241">
        <f>SUM(G7,J7,M7,P7,S7,V7)</f>
        <v>6</v>
      </c>
    </row>
    <row r="8" spans="1:24" ht="15" thickBot="1">
      <c r="A8" s="595"/>
      <c r="B8" s="12" t="s">
        <v>63</v>
      </c>
      <c r="C8" s="8" t="s">
        <v>84</v>
      </c>
      <c r="D8" s="138" t="s">
        <v>18</v>
      </c>
      <c r="E8" s="139">
        <v>30</v>
      </c>
      <c r="F8" s="84" t="s">
        <v>15</v>
      </c>
      <c r="G8" s="140">
        <v>3</v>
      </c>
      <c r="H8" s="141">
        <v>30</v>
      </c>
      <c r="I8" s="84" t="s">
        <v>19</v>
      </c>
      <c r="J8" s="200">
        <v>3</v>
      </c>
      <c r="K8" s="201">
        <v>30</v>
      </c>
      <c r="L8" s="84" t="s">
        <v>15</v>
      </c>
      <c r="M8" s="202">
        <v>3</v>
      </c>
      <c r="N8" s="160">
        <v>30</v>
      </c>
      <c r="O8" s="84" t="s">
        <v>19</v>
      </c>
      <c r="P8" s="203">
        <v>3</v>
      </c>
      <c r="Q8" s="242">
        <v>30</v>
      </c>
      <c r="R8" s="84" t="s">
        <v>15</v>
      </c>
      <c r="S8" s="177">
        <v>3</v>
      </c>
      <c r="T8" s="178">
        <v>30</v>
      </c>
      <c r="U8" s="84" t="s">
        <v>19</v>
      </c>
      <c r="V8" s="243">
        <v>3</v>
      </c>
      <c r="W8" s="102">
        <f>SUM(E8,H8,K8,N8,Q8,T8)</f>
        <v>180</v>
      </c>
      <c r="X8" s="102">
        <f>SUM(G8,J8,M8,P8,S8,V8)</f>
        <v>18</v>
      </c>
    </row>
    <row r="9" spans="1:24" ht="15" thickBot="1">
      <c r="A9" s="595"/>
      <c r="B9" s="12" t="s">
        <v>64</v>
      </c>
      <c r="C9" s="8" t="s">
        <v>84</v>
      </c>
      <c r="D9" s="138" t="s">
        <v>18</v>
      </c>
      <c r="E9" s="142">
        <v>60</v>
      </c>
      <c r="F9" s="84" t="s">
        <v>15</v>
      </c>
      <c r="G9" s="84">
        <v>3</v>
      </c>
      <c r="H9" s="84">
        <v>60</v>
      </c>
      <c r="I9" s="204" t="s">
        <v>19</v>
      </c>
      <c r="J9" s="205">
        <v>3</v>
      </c>
      <c r="K9" s="201">
        <v>60</v>
      </c>
      <c r="L9" s="206" t="s">
        <v>15</v>
      </c>
      <c r="M9" s="207">
        <v>3</v>
      </c>
      <c r="N9" s="145">
        <v>60</v>
      </c>
      <c r="O9" s="145" t="s">
        <v>19</v>
      </c>
      <c r="P9" s="208">
        <v>3</v>
      </c>
      <c r="Q9" s="242">
        <v>60</v>
      </c>
      <c r="R9" s="206" t="s">
        <v>15</v>
      </c>
      <c r="S9" s="177">
        <v>3</v>
      </c>
      <c r="T9" s="178">
        <v>60</v>
      </c>
      <c r="U9" s="145" t="s">
        <v>19</v>
      </c>
      <c r="V9" s="243">
        <v>3</v>
      </c>
      <c r="W9" s="102">
        <f>SUM(E9,H9,K9,N9,Q9,T9)</f>
        <v>360</v>
      </c>
      <c r="X9" s="102">
        <f>SUM(G9,J9,M9,P9,S9,V9)</f>
        <v>18</v>
      </c>
    </row>
    <row r="10" spans="1:24" s="120" customFormat="1" ht="29.4" thickBot="1">
      <c r="A10" s="596"/>
      <c r="B10" s="133" t="s">
        <v>58</v>
      </c>
      <c r="C10" s="8" t="s">
        <v>84</v>
      </c>
      <c r="D10" s="134" t="s">
        <v>44</v>
      </c>
      <c r="E10" s="135"/>
      <c r="F10" s="143"/>
      <c r="G10" s="137"/>
      <c r="H10" s="136"/>
      <c r="I10" s="209"/>
      <c r="J10" s="197"/>
      <c r="K10" s="210">
        <v>15</v>
      </c>
      <c r="L10" s="211" t="s">
        <v>15</v>
      </c>
      <c r="M10" s="212">
        <v>1</v>
      </c>
      <c r="N10" s="143">
        <v>15</v>
      </c>
      <c r="O10" s="143" t="s">
        <v>14</v>
      </c>
      <c r="P10" s="213">
        <v>1</v>
      </c>
      <c r="Q10" s="244"/>
      <c r="R10" s="245"/>
      <c r="S10" s="246"/>
      <c r="T10" s="247"/>
      <c r="U10" s="247"/>
      <c r="V10" s="248"/>
      <c r="W10" s="241">
        <f t="shared" ref="W10:W25" si="0">SUM(E10,H10,K10,N10,Q10,T10)</f>
        <v>30</v>
      </c>
      <c r="X10" s="241">
        <f>SUM(G10,J10,M10,P10,S10,V10)</f>
        <v>2</v>
      </c>
    </row>
    <row r="11" spans="1:24" ht="15" thickBot="1">
      <c r="A11" s="597" t="s">
        <v>86</v>
      </c>
      <c r="B11" s="21" t="s">
        <v>51</v>
      </c>
      <c r="C11" s="8" t="s">
        <v>84</v>
      </c>
      <c r="D11" s="144" t="s">
        <v>21</v>
      </c>
      <c r="E11" s="139"/>
      <c r="F11" s="145"/>
      <c r="G11" s="140"/>
      <c r="H11" s="141"/>
      <c r="I11" s="214"/>
      <c r="J11" s="200"/>
      <c r="K11" s="201">
        <v>15</v>
      </c>
      <c r="L11" s="206" t="s">
        <v>15</v>
      </c>
      <c r="M11" s="207">
        <v>1</v>
      </c>
      <c r="N11" s="145">
        <v>15</v>
      </c>
      <c r="O11" s="145" t="s">
        <v>15</v>
      </c>
      <c r="P11" s="208">
        <v>1</v>
      </c>
      <c r="Q11" s="201">
        <v>15</v>
      </c>
      <c r="R11" s="206" t="s">
        <v>15</v>
      </c>
      <c r="S11" s="207">
        <v>1</v>
      </c>
      <c r="T11" s="145"/>
      <c r="U11" s="145"/>
      <c r="V11" s="249"/>
      <c r="W11" s="102">
        <f t="shared" si="0"/>
        <v>45</v>
      </c>
      <c r="X11" s="102">
        <v>3</v>
      </c>
    </row>
    <row r="12" spans="1:24" ht="15" thickBot="1">
      <c r="A12" s="598"/>
      <c r="B12" s="21" t="s">
        <v>65</v>
      </c>
      <c r="C12" s="8" t="s">
        <v>84</v>
      </c>
      <c r="D12" s="144" t="s">
        <v>21</v>
      </c>
      <c r="E12" s="146"/>
      <c r="F12" s="145"/>
      <c r="G12" s="140"/>
      <c r="H12" s="141">
        <v>30</v>
      </c>
      <c r="I12" s="145" t="s">
        <v>56</v>
      </c>
      <c r="J12" s="200">
        <v>2</v>
      </c>
      <c r="K12" s="146">
        <v>30</v>
      </c>
      <c r="L12" s="145" t="s">
        <v>56</v>
      </c>
      <c r="M12" s="140">
        <v>2</v>
      </c>
      <c r="N12" s="141"/>
      <c r="O12" s="145"/>
      <c r="P12" s="200"/>
      <c r="Q12" s="146">
        <v>30</v>
      </c>
      <c r="R12" s="145" t="s">
        <v>56</v>
      </c>
      <c r="S12" s="140">
        <v>2</v>
      </c>
      <c r="T12" s="158"/>
      <c r="U12" s="158"/>
      <c r="V12" s="250"/>
      <c r="W12" s="102">
        <f t="shared" si="0"/>
        <v>90</v>
      </c>
      <c r="X12" s="102">
        <v>4</v>
      </c>
    </row>
    <row r="13" spans="1:24" s="120" customFormat="1" ht="29.4" thickBot="1">
      <c r="A13" s="598"/>
      <c r="B13" s="147" t="s">
        <v>22</v>
      </c>
      <c r="C13" s="8" t="s">
        <v>84</v>
      </c>
      <c r="D13" s="134" t="s">
        <v>18</v>
      </c>
      <c r="E13" s="148"/>
      <c r="F13" s="149"/>
      <c r="G13" s="150"/>
      <c r="H13" s="149"/>
      <c r="I13" s="136"/>
      <c r="J13" s="197"/>
      <c r="K13" s="210">
        <v>30</v>
      </c>
      <c r="L13" s="143" t="s">
        <v>15</v>
      </c>
      <c r="M13" s="212">
        <v>1</v>
      </c>
      <c r="N13" s="143">
        <v>30</v>
      </c>
      <c r="O13" s="143" t="s">
        <v>14</v>
      </c>
      <c r="P13" s="215">
        <v>2</v>
      </c>
      <c r="Q13" s="244"/>
      <c r="R13" s="245"/>
      <c r="S13" s="246"/>
      <c r="T13" s="247"/>
      <c r="U13" s="247"/>
      <c r="V13" s="248"/>
      <c r="W13" s="241">
        <f t="shared" si="0"/>
        <v>60</v>
      </c>
      <c r="X13" s="241">
        <v>3</v>
      </c>
    </row>
    <row r="14" spans="1:24" ht="15" thickBot="1">
      <c r="A14" s="598"/>
      <c r="B14" s="21" t="s">
        <v>23</v>
      </c>
      <c r="C14" s="8" t="s">
        <v>84</v>
      </c>
      <c r="D14" s="138" t="s">
        <v>16</v>
      </c>
      <c r="E14" s="146">
        <v>15</v>
      </c>
      <c r="F14" s="145" t="s">
        <v>15</v>
      </c>
      <c r="G14" s="140">
        <v>1</v>
      </c>
      <c r="H14" s="141">
        <v>15</v>
      </c>
      <c r="I14" s="145" t="s">
        <v>19</v>
      </c>
      <c r="J14" s="200">
        <v>1</v>
      </c>
      <c r="K14" s="201">
        <v>15</v>
      </c>
      <c r="L14" s="145" t="s">
        <v>15</v>
      </c>
      <c r="M14" s="207">
        <v>1</v>
      </c>
      <c r="N14" s="145">
        <v>15</v>
      </c>
      <c r="O14" s="145" t="s">
        <v>19</v>
      </c>
      <c r="P14" s="203">
        <v>1</v>
      </c>
      <c r="Q14" s="242"/>
      <c r="R14" s="178"/>
      <c r="S14" s="237"/>
      <c r="T14" s="238"/>
      <c r="U14" s="238"/>
      <c r="V14" s="251"/>
      <c r="W14" s="102">
        <f t="shared" si="0"/>
        <v>60</v>
      </c>
      <c r="X14" s="102">
        <v>4</v>
      </c>
    </row>
    <row r="15" spans="1:24" ht="15" thickBot="1">
      <c r="A15" s="598"/>
      <c r="B15" s="21" t="s">
        <v>24</v>
      </c>
      <c r="C15" s="8" t="s">
        <v>84</v>
      </c>
      <c r="D15" s="138" t="s">
        <v>16</v>
      </c>
      <c r="E15" s="146">
        <v>30</v>
      </c>
      <c r="F15" s="141" t="s">
        <v>15</v>
      </c>
      <c r="G15" s="140">
        <v>1</v>
      </c>
      <c r="H15" s="141">
        <v>30</v>
      </c>
      <c r="I15" s="141" t="s">
        <v>14</v>
      </c>
      <c r="J15" s="200">
        <v>2</v>
      </c>
      <c r="K15" s="201"/>
      <c r="L15" s="145"/>
      <c r="M15" s="207"/>
      <c r="N15" s="145"/>
      <c r="O15" s="145"/>
      <c r="P15" s="203"/>
      <c r="Q15" s="242"/>
      <c r="R15" s="145"/>
      <c r="S15" s="177"/>
      <c r="T15" s="178"/>
      <c r="U15" s="145"/>
      <c r="V15" s="251"/>
      <c r="W15" s="102">
        <f t="shared" si="0"/>
        <v>60</v>
      </c>
      <c r="X15" s="102">
        <v>3</v>
      </c>
    </row>
    <row r="16" spans="1:24" ht="15" thickBot="1">
      <c r="A16" s="599"/>
      <c r="B16" s="21" t="s">
        <v>25</v>
      </c>
      <c r="C16" s="8" t="s">
        <v>84</v>
      </c>
      <c r="D16" s="138" t="s">
        <v>16</v>
      </c>
      <c r="E16" s="146">
        <v>30</v>
      </c>
      <c r="F16" s="145" t="s">
        <v>19</v>
      </c>
      <c r="G16" s="140">
        <v>1</v>
      </c>
      <c r="H16" s="141">
        <v>30</v>
      </c>
      <c r="I16" s="145" t="s">
        <v>14</v>
      </c>
      <c r="J16" s="200">
        <v>2</v>
      </c>
      <c r="K16" s="201"/>
      <c r="L16" s="145"/>
      <c r="M16" s="207"/>
      <c r="N16" s="145"/>
      <c r="O16" s="145"/>
      <c r="P16" s="203"/>
      <c r="Q16" s="242"/>
      <c r="R16" s="178"/>
      <c r="S16" s="177"/>
      <c r="T16" s="178"/>
      <c r="U16" s="178"/>
      <c r="V16" s="251"/>
      <c r="W16" s="102">
        <f t="shared" si="0"/>
        <v>60</v>
      </c>
      <c r="X16" s="102">
        <f t="shared" ref="X16:X25" si="1">SUM(G16,J16,M16,P16,S16,V16)</f>
        <v>3</v>
      </c>
    </row>
    <row r="17" spans="1:24" ht="15" thickBot="1">
      <c r="A17" s="600" t="s">
        <v>71</v>
      </c>
      <c r="B17" s="30" t="s">
        <v>26</v>
      </c>
      <c r="C17" s="8" t="s">
        <v>84</v>
      </c>
      <c r="D17" s="138" t="s">
        <v>18</v>
      </c>
      <c r="E17" s="146">
        <v>30</v>
      </c>
      <c r="F17" s="145" t="s">
        <v>15</v>
      </c>
      <c r="G17" s="140">
        <v>1</v>
      </c>
      <c r="H17" s="141">
        <v>30</v>
      </c>
      <c r="I17" s="145" t="s">
        <v>14</v>
      </c>
      <c r="J17" s="200">
        <v>2</v>
      </c>
      <c r="K17" s="201"/>
      <c r="L17" s="145"/>
      <c r="M17" s="207"/>
      <c r="N17" s="145"/>
      <c r="O17" s="145"/>
      <c r="P17" s="203"/>
      <c r="Q17" s="242"/>
      <c r="R17" s="178"/>
      <c r="S17" s="177"/>
      <c r="T17" s="178"/>
      <c r="U17" s="178"/>
      <c r="V17" s="251"/>
      <c r="W17" s="102">
        <f t="shared" si="0"/>
        <v>60</v>
      </c>
      <c r="X17" s="102">
        <f t="shared" si="1"/>
        <v>3</v>
      </c>
    </row>
    <row r="18" spans="1:24" ht="15" thickBot="1">
      <c r="A18" s="601"/>
      <c r="B18" s="30" t="s">
        <v>27</v>
      </c>
      <c r="C18" s="8" t="s">
        <v>84</v>
      </c>
      <c r="D18" s="138" t="s">
        <v>18</v>
      </c>
      <c r="E18" s="146"/>
      <c r="F18" s="151"/>
      <c r="G18" s="140"/>
      <c r="H18" s="141"/>
      <c r="I18" s="141"/>
      <c r="J18" s="200"/>
      <c r="K18" s="201"/>
      <c r="L18" s="145"/>
      <c r="M18" s="207"/>
      <c r="N18" s="145"/>
      <c r="O18" s="145"/>
      <c r="P18" s="203"/>
      <c r="Q18" s="242">
        <v>15</v>
      </c>
      <c r="R18" s="178" t="s">
        <v>15</v>
      </c>
      <c r="S18" s="177">
        <v>1</v>
      </c>
      <c r="T18" s="178"/>
      <c r="U18" s="178"/>
      <c r="V18" s="251"/>
      <c r="W18" s="102">
        <f t="shared" si="0"/>
        <v>15</v>
      </c>
      <c r="X18" s="102">
        <f t="shared" si="1"/>
        <v>1</v>
      </c>
    </row>
    <row r="19" spans="1:24" ht="15" thickBot="1">
      <c r="A19" s="601"/>
      <c r="B19" s="30" t="s">
        <v>29</v>
      </c>
      <c r="C19" s="8" t="s">
        <v>84</v>
      </c>
      <c r="D19" s="138" t="s">
        <v>18</v>
      </c>
      <c r="E19" s="152"/>
      <c r="F19" s="153"/>
      <c r="G19" s="154"/>
      <c r="H19" s="141">
        <v>15</v>
      </c>
      <c r="I19" s="145" t="s">
        <v>14</v>
      </c>
      <c r="J19" s="200">
        <v>1</v>
      </c>
      <c r="K19" s="201"/>
      <c r="L19" s="145"/>
      <c r="M19" s="207"/>
      <c r="N19" s="145"/>
      <c r="O19" s="145"/>
      <c r="P19" s="203"/>
      <c r="Q19" s="242"/>
      <c r="R19" s="178"/>
      <c r="S19" s="177"/>
      <c r="T19" s="178"/>
      <c r="U19" s="178"/>
      <c r="V19" s="251"/>
      <c r="W19" s="102">
        <f t="shared" si="0"/>
        <v>15</v>
      </c>
      <c r="X19" s="102">
        <f t="shared" si="1"/>
        <v>1</v>
      </c>
    </row>
    <row r="20" spans="1:24" ht="15" thickBot="1">
      <c r="A20" s="601"/>
      <c r="B20" s="155" t="s">
        <v>28</v>
      </c>
      <c r="C20" s="8" t="s">
        <v>84</v>
      </c>
      <c r="D20" s="138" t="s">
        <v>18</v>
      </c>
      <c r="E20" s="130"/>
      <c r="F20" s="156"/>
      <c r="G20" s="157"/>
      <c r="H20" s="156"/>
      <c r="I20" s="131"/>
      <c r="J20" s="192"/>
      <c r="K20" s="193"/>
      <c r="L20" s="131"/>
      <c r="M20" s="194"/>
      <c r="N20" s="158"/>
      <c r="O20" s="131"/>
      <c r="P20" s="195"/>
      <c r="Q20" s="236">
        <v>30</v>
      </c>
      <c r="R20" s="131" t="s">
        <v>15</v>
      </c>
      <c r="S20" s="237">
        <v>2</v>
      </c>
      <c r="T20" s="238">
        <v>30</v>
      </c>
      <c r="U20" s="131" t="s">
        <v>15</v>
      </c>
      <c r="V20" s="239">
        <v>2</v>
      </c>
      <c r="W20" s="102">
        <f t="shared" si="0"/>
        <v>60</v>
      </c>
      <c r="X20" s="102">
        <f t="shared" si="1"/>
        <v>4</v>
      </c>
    </row>
    <row r="21" spans="1:24" ht="15" thickBot="1">
      <c r="A21" s="601"/>
      <c r="B21" s="30" t="s">
        <v>30</v>
      </c>
      <c r="C21" s="8" t="s">
        <v>84</v>
      </c>
      <c r="D21" s="138" t="s">
        <v>18</v>
      </c>
      <c r="E21" s="146">
        <v>2</v>
      </c>
      <c r="F21" s="158" t="s">
        <v>15</v>
      </c>
      <c r="G21" s="140">
        <v>0</v>
      </c>
      <c r="H21" s="141"/>
      <c r="I21" s="141"/>
      <c r="J21" s="200"/>
      <c r="K21" s="201"/>
      <c r="L21" s="145"/>
      <c r="M21" s="207"/>
      <c r="N21" s="145"/>
      <c r="O21" s="145"/>
      <c r="P21" s="203"/>
      <c r="Q21" s="242"/>
      <c r="R21" s="178"/>
      <c r="S21" s="177"/>
      <c r="T21" s="178"/>
      <c r="U21" s="178"/>
      <c r="V21" s="251"/>
      <c r="W21" s="102">
        <f t="shared" si="0"/>
        <v>2</v>
      </c>
      <c r="X21" s="102">
        <f t="shared" si="1"/>
        <v>0</v>
      </c>
    </row>
    <row r="22" spans="1:24" ht="15" thickBot="1">
      <c r="A22" s="601"/>
      <c r="B22" s="30" t="s">
        <v>31</v>
      </c>
      <c r="C22" s="8" t="s">
        <v>84</v>
      </c>
      <c r="D22" s="138" t="s">
        <v>18</v>
      </c>
      <c r="E22" s="146">
        <v>4</v>
      </c>
      <c r="F22" s="145" t="s">
        <v>15</v>
      </c>
      <c r="G22" s="140">
        <v>0</v>
      </c>
      <c r="H22" s="141"/>
      <c r="I22" s="141"/>
      <c r="J22" s="200"/>
      <c r="K22" s="201"/>
      <c r="L22" s="145"/>
      <c r="M22" s="207"/>
      <c r="N22" s="145"/>
      <c r="O22" s="145"/>
      <c r="P22" s="203"/>
      <c r="Q22" s="242"/>
      <c r="R22" s="178"/>
      <c r="S22" s="177"/>
      <c r="T22" s="178"/>
      <c r="U22" s="178"/>
      <c r="V22" s="251"/>
      <c r="W22" s="102">
        <f t="shared" si="0"/>
        <v>4</v>
      </c>
      <c r="X22" s="102">
        <f t="shared" si="1"/>
        <v>0</v>
      </c>
    </row>
    <row r="23" spans="1:24" ht="15" thickBot="1">
      <c r="A23" s="601"/>
      <c r="B23" s="159" t="s">
        <v>82</v>
      </c>
      <c r="C23" s="8" t="s">
        <v>84</v>
      </c>
      <c r="D23" s="138" t="s">
        <v>16</v>
      </c>
      <c r="E23" s="146">
        <v>30</v>
      </c>
      <c r="F23" s="160" t="s">
        <v>19</v>
      </c>
      <c r="G23" s="140">
        <v>2</v>
      </c>
      <c r="H23" s="141">
        <v>30</v>
      </c>
      <c r="I23" s="145" t="s">
        <v>19</v>
      </c>
      <c r="J23" s="200">
        <v>2</v>
      </c>
      <c r="K23" s="201">
        <v>30</v>
      </c>
      <c r="L23" s="145" t="s">
        <v>19</v>
      </c>
      <c r="M23" s="207">
        <v>2</v>
      </c>
      <c r="N23" s="145">
        <v>30</v>
      </c>
      <c r="O23" s="145" t="s">
        <v>14</v>
      </c>
      <c r="P23" s="203">
        <v>3</v>
      </c>
      <c r="Q23" s="242"/>
      <c r="R23" s="178"/>
      <c r="S23" s="177"/>
      <c r="T23" s="178"/>
      <c r="U23" s="178"/>
      <c r="V23" s="251"/>
      <c r="W23" s="102">
        <f t="shared" si="0"/>
        <v>120</v>
      </c>
      <c r="X23" s="102">
        <f t="shared" si="1"/>
        <v>9</v>
      </c>
    </row>
    <row r="24" spans="1:24" ht="15" thickBot="1">
      <c r="A24" s="601"/>
      <c r="B24" s="159" t="s">
        <v>67</v>
      </c>
      <c r="C24" s="8" t="s">
        <v>84</v>
      </c>
      <c r="D24" s="138" t="s">
        <v>16</v>
      </c>
      <c r="E24" s="83">
        <v>30</v>
      </c>
      <c r="F24" s="84" t="s">
        <v>15</v>
      </c>
      <c r="G24" s="84">
        <v>0</v>
      </c>
      <c r="H24" s="145">
        <v>30</v>
      </c>
      <c r="I24" s="145" t="s">
        <v>15</v>
      </c>
      <c r="J24" s="208">
        <v>0</v>
      </c>
      <c r="K24" s="216"/>
      <c r="L24" s="85"/>
      <c r="M24" s="85"/>
      <c r="N24" s="85"/>
      <c r="O24" s="85"/>
      <c r="P24" s="86"/>
      <c r="Q24" s="242"/>
      <c r="R24" s="178"/>
      <c r="S24" s="177"/>
      <c r="T24" s="178"/>
      <c r="U24" s="178"/>
      <c r="V24" s="251"/>
      <c r="W24" s="114">
        <f t="shared" si="0"/>
        <v>60</v>
      </c>
      <c r="X24" s="102">
        <f t="shared" si="1"/>
        <v>0</v>
      </c>
    </row>
    <row r="25" spans="1:24" ht="15" thickBot="1">
      <c r="A25" s="602"/>
      <c r="B25" s="161" t="s">
        <v>32</v>
      </c>
      <c r="C25" s="8" t="s">
        <v>84</v>
      </c>
      <c r="D25" s="162" t="s">
        <v>18</v>
      </c>
      <c r="E25" s="163"/>
      <c r="F25" s="156"/>
      <c r="G25" s="164"/>
      <c r="H25" s="151"/>
      <c r="I25" s="151"/>
      <c r="J25" s="217"/>
      <c r="K25" s="218"/>
      <c r="L25" s="160"/>
      <c r="M25" s="202"/>
      <c r="N25" s="160">
        <v>15</v>
      </c>
      <c r="O25" s="160" t="s">
        <v>14</v>
      </c>
      <c r="P25" s="219">
        <v>1</v>
      </c>
      <c r="Q25" s="252"/>
      <c r="R25" s="160"/>
      <c r="S25" s="253"/>
      <c r="T25" s="254"/>
      <c r="U25" s="254"/>
      <c r="V25" s="255"/>
      <c r="W25" s="109">
        <f t="shared" si="0"/>
        <v>15</v>
      </c>
      <c r="X25" s="109">
        <f t="shared" si="1"/>
        <v>1</v>
      </c>
    </row>
    <row r="26" spans="1:24" s="121" customFormat="1" ht="15" thickBot="1">
      <c r="B26" s="540" t="s">
        <v>33</v>
      </c>
      <c r="C26" s="540"/>
      <c r="D26" s="541"/>
      <c r="E26" s="541"/>
      <c r="F26" s="541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0"/>
      <c r="X26" s="256">
        <v>54</v>
      </c>
    </row>
    <row r="27" spans="1:24" s="122" customFormat="1" ht="14.4">
      <c r="B27" s="35"/>
      <c r="C27" s="165"/>
      <c r="D27" s="166" t="s">
        <v>34</v>
      </c>
      <c r="E27" s="131">
        <f>SUM(E6:E25)</f>
        <v>306</v>
      </c>
      <c r="F27" s="131"/>
      <c r="G27" s="132">
        <f>SUM(G3:G25)</f>
        <v>20</v>
      </c>
      <c r="H27" s="131">
        <f>SUM(H6:H25)</f>
        <v>345</v>
      </c>
      <c r="I27" s="131"/>
      <c r="J27" s="132">
        <f>SUM(J3:J25)</f>
        <v>26</v>
      </c>
      <c r="K27" s="158">
        <f>SUM(K6:K26)</f>
        <v>270</v>
      </c>
      <c r="L27" s="158"/>
      <c r="M27" s="220">
        <f>SUM(M3:M26)</f>
        <v>22</v>
      </c>
      <c r="N27" s="158">
        <f>SUM(N6:N26)</f>
        <v>255</v>
      </c>
      <c r="O27" s="158"/>
      <c r="P27" s="194">
        <f>SUM(P3:P26)</f>
        <v>23</v>
      </c>
      <c r="Q27" s="238">
        <f>SUM(Q6:Q26)</f>
        <v>225</v>
      </c>
      <c r="R27" s="238"/>
      <c r="S27" s="237">
        <f>SUM(S3:S26)</f>
        <v>20</v>
      </c>
      <c r="T27" s="238">
        <f>SUM(T6:T26)</f>
        <v>165</v>
      </c>
      <c r="U27" s="238"/>
      <c r="V27" s="237">
        <f>SUM(V3:V26)</f>
        <v>17</v>
      </c>
      <c r="W27" s="166">
        <f>SUM(W6:W25)</f>
        <v>1566</v>
      </c>
      <c r="X27" s="257">
        <f>SUM(X3:X25)</f>
        <v>126</v>
      </c>
    </row>
    <row r="28" spans="1:24" ht="12.9" customHeight="1"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258"/>
      <c r="X28" s="167"/>
    </row>
    <row r="31" spans="1:24" ht="15" customHeight="1">
      <c r="B31" s="453" t="s">
        <v>35</v>
      </c>
      <c r="C31" s="471" t="s">
        <v>0</v>
      </c>
      <c r="D31" s="471" t="s">
        <v>72</v>
      </c>
      <c r="E31" s="603"/>
      <c r="F31" s="604"/>
      <c r="G31" s="604"/>
      <c r="H31" s="604"/>
      <c r="I31" s="604"/>
      <c r="J31" s="582"/>
      <c r="K31" s="477" t="s">
        <v>4</v>
      </c>
      <c r="L31" s="477" t="s">
        <v>5</v>
      </c>
    </row>
    <row r="32" spans="1:24">
      <c r="B32" s="454"/>
      <c r="C32" s="472"/>
      <c r="D32" s="472"/>
      <c r="E32" s="574" t="s">
        <v>6</v>
      </c>
      <c r="F32" s="545"/>
      <c r="G32" s="545"/>
      <c r="H32" s="546" t="s">
        <v>7</v>
      </c>
      <c r="I32" s="546"/>
      <c r="J32" s="575"/>
      <c r="K32" s="480"/>
      <c r="L32" s="480"/>
    </row>
    <row r="33" spans="2:20" ht="24">
      <c r="B33" s="455"/>
      <c r="C33" s="473"/>
      <c r="D33" s="473"/>
      <c r="E33" s="124" t="s">
        <v>4</v>
      </c>
      <c r="F33" s="125" t="s">
        <v>12</v>
      </c>
      <c r="G33" s="126" t="s">
        <v>5</v>
      </c>
      <c r="H33" s="127" t="s">
        <v>4</v>
      </c>
      <c r="I33" s="125" t="s">
        <v>12</v>
      </c>
      <c r="J33" s="186" t="s">
        <v>5</v>
      </c>
      <c r="K33" s="473"/>
      <c r="L33" s="473"/>
    </row>
    <row r="34" spans="2:20" ht="28.8">
      <c r="B34" s="168" t="s">
        <v>68</v>
      </c>
      <c r="C34" s="8" t="s">
        <v>36</v>
      </c>
      <c r="D34" s="8" t="s">
        <v>18</v>
      </c>
      <c r="E34" s="169">
        <v>30</v>
      </c>
      <c r="F34" s="170" t="s">
        <v>19</v>
      </c>
      <c r="G34" s="171">
        <v>2</v>
      </c>
      <c r="H34" s="170">
        <v>30</v>
      </c>
      <c r="I34" s="170" t="s">
        <v>14</v>
      </c>
      <c r="J34" s="221">
        <v>2</v>
      </c>
      <c r="K34" s="222">
        <f>SUM(E34,H34)</f>
        <v>60</v>
      </c>
      <c r="L34" s="222">
        <f>SUM(J34,G34)</f>
        <v>4</v>
      </c>
    </row>
    <row r="35" spans="2:20" ht="14.4">
      <c r="B35" s="63" t="s">
        <v>37</v>
      </c>
      <c r="C35" s="13" t="s">
        <v>36</v>
      </c>
      <c r="D35" s="13" t="s">
        <v>16</v>
      </c>
      <c r="E35" s="172">
        <v>30</v>
      </c>
      <c r="F35" s="131" t="s">
        <v>15</v>
      </c>
      <c r="G35" s="132">
        <v>1</v>
      </c>
      <c r="H35" s="131">
        <v>30</v>
      </c>
      <c r="I35" s="131" t="s">
        <v>14</v>
      </c>
      <c r="J35" s="223">
        <v>2</v>
      </c>
      <c r="K35" s="224">
        <f t="shared" ref="K35:K39" si="2">SUM(E35,H35)</f>
        <v>60</v>
      </c>
      <c r="L35" s="224">
        <f t="shared" ref="L35:L39" si="3">SUM(J35,G35)</f>
        <v>3</v>
      </c>
    </row>
    <row r="36" spans="2:20" ht="14.4">
      <c r="B36" s="56" t="s">
        <v>38</v>
      </c>
      <c r="C36" s="13" t="s">
        <v>36</v>
      </c>
      <c r="D36" s="13" t="s">
        <v>18</v>
      </c>
      <c r="E36" s="173">
        <v>30</v>
      </c>
      <c r="F36" s="145" t="s">
        <v>15</v>
      </c>
      <c r="G36" s="140">
        <v>1</v>
      </c>
      <c r="H36" s="84">
        <v>30</v>
      </c>
      <c r="I36" s="145" t="s">
        <v>19</v>
      </c>
      <c r="J36" s="225">
        <v>2</v>
      </c>
      <c r="K36" s="224">
        <f t="shared" si="2"/>
        <v>60</v>
      </c>
      <c r="L36" s="224">
        <f t="shared" si="3"/>
        <v>3</v>
      </c>
      <c r="T36" s="120"/>
    </row>
    <row r="37" spans="2:20" ht="14.4">
      <c r="B37" s="56" t="s">
        <v>50</v>
      </c>
      <c r="C37" s="13" t="s">
        <v>36</v>
      </c>
      <c r="D37" s="13" t="s">
        <v>18</v>
      </c>
      <c r="E37" s="174">
        <v>30</v>
      </c>
      <c r="F37" s="141" t="s">
        <v>19</v>
      </c>
      <c r="G37" s="140">
        <v>2</v>
      </c>
      <c r="H37" s="141">
        <v>30</v>
      </c>
      <c r="I37" s="141" t="s">
        <v>14</v>
      </c>
      <c r="J37" s="225">
        <v>2</v>
      </c>
      <c r="K37" s="224">
        <f t="shared" si="2"/>
        <v>60</v>
      </c>
      <c r="L37" s="224">
        <f t="shared" si="3"/>
        <v>4</v>
      </c>
      <c r="T37" s="120"/>
    </row>
    <row r="38" spans="2:20" ht="14.4">
      <c r="B38" s="175" t="s">
        <v>40</v>
      </c>
      <c r="C38" s="13" t="s">
        <v>36</v>
      </c>
      <c r="D38" s="13" t="s">
        <v>18</v>
      </c>
      <c r="E38" s="176">
        <v>30</v>
      </c>
      <c r="F38" s="145" t="s">
        <v>15</v>
      </c>
      <c r="G38" s="177">
        <v>1</v>
      </c>
      <c r="H38" s="178">
        <v>30</v>
      </c>
      <c r="I38" s="145" t="s">
        <v>14</v>
      </c>
      <c r="J38" s="226">
        <v>2</v>
      </c>
      <c r="K38" s="224">
        <f t="shared" si="2"/>
        <v>60</v>
      </c>
      <c r="L38" s="224">
        <f t="shared" si="3"/>
        <v>3</v>
      </c>
    </row>
    <row r="39" spans="2:20" ht="28.8">
      <c r="B39" s="179" t="s">
        <v>46</v>
      </c>
      <c r="C39" s="33" t="s">
        <v>36</v>
      </c>
      <c r="D39" s="33" t="s">
        <v>16</v>
      </c>
      <c r="E39" s="180">
        <v>15</v>
      </c>
      <c r="F39" s="181" t="s">
        <v>15</v>
      </c>
      <c r="G39" s="182">
        <v>1</v>
      </c>
      <c r="H39" s="181">
        <v>15</v>
      </c>
      <c r="I39" s="181" t="s">
        <v>19</v>
      </c>
      <c r="J39" s="227">
        <v>1</v>
      </c>
      <c r="K39" s="228">
        <f t="shared" si="2"/>
        <v>30</v>
      </c>
      <c r="L39" s="228">
        <f t="shared" si="3"/>
        <v>2</v>
      </c>
    </row>
    <row r="40" spans="2:20" ht="14.4">
      <c r="B40" s="561" t="s">
        <v>33</v>
      </c>
      <c r="C40" s="562"/>
      <c r="D40" s="590"/>
      <c r="E40" s="590"/>
      <c r="F40" s="590"/>
      <c r="G40" s="590"/>
      <c r="H40" s="590"/>
      <c r="I40" s="590"/>
      <c r="J40" s="590"/>
      <c r="K40" s="591"/>
      <c r="L40" s="229">
        <v>14</v>
      </c>
    </row>
    <row r="41" spans="2:20" s="122" customFormat="1" ht="14.4">
      <c r="B41" s="35"/>
      <c r="C41" s="165"/>
      <c r="D41" s="183" t="s">
        <v>34</v>
      </c>
      <c r="E41" s="184">
        <f>SUM(E34:E39)</f>
        <v>165</v>
      </c>
      <c r="F41" s="184"/>
      <c r="G41" s="185">
        <f>SUM(G31:G39)</f>
        <v>8</v>
      </c>
      <c r="H41" s="184">
        <f>SUM(H34:H39)</f>
        <v>165</v>
      </c>
      <c r="I41" s="184"/>
      <c r="J41" s="185">
        <f>SUM(J31:J39)</f>
        <v>11</v>
      </c>
      <c r="K41" s="230">
        <f>SUM(K34:K40)</f>
        <v>330</v>
      </c>
      <c r="L41" s="231">
        <f>SUM(L34:L39)</f>
        <v>19</v>
      </c>
      <c r="S41" s="259"/>
      <c r="T41" s="260"/>
    </row>
  </sheetData>
  <sheetProtection selectLockedCells="1" selectUnlockedCells="1"/>
  <mergeCells count="29">
    <mergeCell ref="B1:X1"/>
    <mergeCell ref="B2:X2"/>
    <mergeCell ref="E3:J3"/>
    <mergeCell ref="K3:P3"/>
    <mergeCell ref="Q3:V3"/>
    <mergeCell ref="X3:X5"/>
    <mergeCell ref="T4:V4"/>
    <mergeCell ref="B26:W26"/>
    <mergeCell ref="E31:J31"/>
    <mergeCell ref="E32:G32"/>
    <mergeCell ref="H32:J32"/>
    <mergeCell ref="L31:L33"/>
    <mergeCell ref="W3:W5"/>
    <mergeCell ref="E4:G4"/>
    <mergeCell ref="H4:J4"/>
    <mergeCell ref="K4:M4"/>
    <mergeCell ref="N4:P4"/>
    <mergeCell ref="Q4:S4"/>
    <mergeCell ref="B40:K40"/>
    <mergeCell ref="A6:A10"/>
    <mergeCell ref="A11:A16"/>
    <mergeCell ref="A17:A25"/>
    <mergeCell ref="B3:B5"/>
    <mergeCell ref="B31:B33"/>
    <mergeCell ref="C3:C5"/>
    <mergeCell ref="C31:C33"/>
    <mergeCell ref="D3:D5"/>
    <mergeCell ref="D31:D33"/>
    <mergeCell ref="K31:K33"/>
  </mergeCells>
  <pageMargins left="0.23611111111111099" right="0.23611111111111099" top="0.39374999999999999" bottom="0.39374999999999999" header="0.51180555555555596" footer="0.51180555555555596"/>
  <pageSetup paperSize="9" scale="76" firstPageNumber="0" fitToHeight="0" orientation="landscape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tabSelected="1" zoomScale="130" zoomScaleNormal="130" workbookViewId="0">
      <selection activeCell="B40" sqref="B40"/>
    </sheetView>
  </sheetViews>
  <sheetFormatPr defaultColWidth="8.88671875" defaultRowHeight="13.2"/>
  <cols>
    <col min="1" max="1" width="6.44140625" customWidth="1"/>
    <col min="2" max="2" width="35.33203125" customWidth="1"/>
    <col min="3" max="3" width="15.88671875" customWidth="1"/>
    <col min="5" max="6" width="6.109375" customWidth="1"/>
    <col min="7" max="7" width="5.77734375" customWidth="1"/>
    <col min="8" max="8" width="6" customWidth="1"/>
    <col min="9" max="9" width="5.6640625" customWidth="1"/>
    <col min="10" max="10" width="5.44140625" customWidth="1"/>
    <col min="11" max="11" width="5.88671875" customWidth="1"/>
    <col min="12" max="13" width="6" customWidth="1"/>
    <col min="14" max="14" width="6.44140625" customWidth="1"/>
    <col min="15" max="15" width="5.6640625" customWidth="1"/>
    <col min="16" max="16" width="6.109375" customWidth="1"/>
    <col min="17" max="17" width="6.88671875" customWidth="1"/>
    <col min="18" max="18" width="6.6640625" customWidth="1"/>
  </cols>
  <sheetData>
    <row r="1" spans="1:18" s="1" customFormat="1"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18" ht="14.4" thickBot="1">
      <c r="B2" s="491" t="s">
        <v>83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</row>
    <row r="3" spans="1:18">
      <c r="B3" s="453" t="s">
        <v>87</v>
      </c>
      <c r="C3" s="471" t="s">
        <v>0</v>
      </c>
      <c r="D3" s="471" t="s">
        <v>72</v>
      </c>
      <c r="E3" s="505" t="s">
        <v>1</v>
      </c>
      <c r="F3" s="506"/>
      <c r="G3" s="506"/>
      <c r="H3" s="506"/>
      <c r="I3" s="506"/>
      <c r="J3" s="507"/>
      <c r="K3" s="520" t="s">
        <v>2</v>
      </c>
      <c r="L3" s="521"/>
      <c r="M3" s="521"/>
      <c r="N3" s="521"/>
      <c r="O3" s="521"/>
      <c r="P3" s="522"/>
      <c r="Q3" s="516" t="s">
        <v>4</v>
      </c>
      <c r="R3" s="516" t="s">
        <v>5</v>
      </c>
    </row>
    <row r="4" spans="1:18">
      <c r="B4" s="454"/>
      <c r="C4" s="472"/>
      <c r="D4" s="472"/>
      <c r="E4" s="508" t="s">
        <v>6</v>
      </c>
      <c r="F4" s="509"/>
      <c r="G4" s="509"/>
      <c r="H4" s="510" t="s">
        <v>7</v>
      </c>
      <c r="I4" s="510"/>
      <c r="J4" s="511"/>
      <c r="K4" s="523" t="s">
        <v>8</v>
      </c>
      <c r="L4" s="524"/>
      <c r="M4" s="524"/>
      <c r="N4" s="525" t="s">
        <v>9</v>
      </c>
      <c r="O4" s="525"/>
      <c r="P4" s="526"/>
      <c r="Q4" s="517"/>
      <c r="R4" s="517"/>
    </row>
    <row r="5" spans="1:18" ht="13.8" thickBot="1">
      <c r="B5" s="455"/>
      <c r="C5" s="473"/>
      <c r="D5" s="473"/>
      <c r="E5" s="3" t="s">
        <v>4</v>
      </c>
      <c r="F5" s="4" t="s">
        <v>42</v>
      </c>
      <c r="G5" s="5" t="s">
        <v>5</v>
      </c>
      <c r="H5" s="6" t="s">
        <v>4</v>
      </c>
      <c r="I5" s="4" t="s">
        <v>42</v>
      </c>
      <c r="J5" s="72" t="s">
        <v>5</v>
      </c>
      <c r="K5" s="3" t="s">
        <v>4</v>
      </c>
      <c r="L5" s="4" t="s">
        <v>42</v>
      </c>
      <c r="M5" s="73" t="s">
        <v>5</v>
      </c>
      <c r="N5" s="6" t="s">
        <v>4</v>
      </c>
      <c r="O5" s="4" t="s">
        <v>42</v>
      </c>
      <c r="P5" s="74" t="s">
        <v>5</v>
      </c>
      <c r="Q5" s="518"/>
      <c r="R5" s="518"/>
    </row>
    <row r="6" spans="1:18" ht="15" thickBot="1">
      <c r="A6" s="495" t="s">
        <v>85</v>
      </c>
      <c r="B6" s="7" t="s">
        <v>47</v>
      </c>
      <c r="C6" s="8" t="s">
        <v>84</v>
      </c>
      <c r="D6" s="8" t="s">
        <v>43</v>
      </c>
      <c r="E6" s="9">
        <v>30</v>
      </c>
      <c r="F6" s="10" t="s">
        <v>14</v>
      </c>
      <c r="G6" s="11">
        <v>9</v>
      </c>
      <c r="H6" s="10">
        <v>30</v>
      </c>
      <c r="I6" s="10" t="s">
        <v>14</v>
      </c>
      <c r="J6" s="75">
        <v>9</v>
      </c>
      <c r="K6" s="76">
        <v>30</v>
      </c>
      <c r="L6" s="10" t="s">
        <v>14</v>
      </c>
      <c r="M6" s="77">
        <v>9</v>
      </c>
      <c r="N6" s="78">
        <v>30</v>
      </c>
      <c r="O6" s="10" t="s">
        <v>15</v>
      </c>
      <c r="P6" s="79">
        <v>10</v>
      </c>
      <c r="Q6" s="112">
        <f t="shared" ref="Q6:Q13" si="0">SUM(E6,H6,K6,N6)</f>
        <v>120</v>
      </c>
      <c r="R6" s="99">
        <f>SUM(G6,J6,M6,P6)</f>
        <v>37</v>
      </c>
    </row>
    <row r="7" spans="1:18" ht="15" thickBot="1">
      <c r="A7" s="558"/>
      <c r="B7" s="12" t="s">
        <v>63</v>
      </c>
      <c r="C7" s="8" t="s">
        <v>84</v>
      </c>
      <c r="D7" s="14" t="s">
        <v>18</v>
      </c>
      <c r="E7" s="15">
        <v>30</v>
      </c>
      <c r="F7" s="16" t="s">
        <v>14</v>
      </c>
      <c r="G7" s="17">
        <v>4</v>
      </c>
      <c r="H7" s="16">
        <v>30</v>
      </c>
      <c r="I7" s="16" t="s">
        <v>14</v>
      </c>
      <c r="J7" s="80">
        <v>4</v>
      </c>
      <c r="K7" s="81">
        <v>30</v>
      </c>
      <c r="L7" s="16" t="s">
        <v>14</v>
      </c>
      <c r="M7" s="17">
        <v>4</v>
      </c>
      <c r="N7" s="16">
        <v>30</v>
      </c>
      <c r="O7" s="16" t="s">
        <v>14</v>
      </c>
      <c r="P7" s="80">
        <v>4</v>
      </c>
      <c r="Q7" s="101">
        <f t="shared" si="0"/>
        <v>120</v>
      </c>
      <c r="R7" s="102">
        <f>SUM(G7,J7,M7,P7)</f>
        <v>16</v>
      </c>
    </row>
    <row r="8" spans="1:18" ht="15" thickBot="1">
      <c r="A8" s="496"/>
      <c r="B8" s="12" t="s">
        <v>64</v>
      </c>
      <c r="C8" s="8" t="s">
        <v>84</v>
      </c>
      <c r="D8" s="14" t="s">
        <v>18</v>
      </c>
      <c r="E8" s="18">
        <v>60</v>
      </c>
      <c r="F8" s="16" t="s">
        <v>15</v>
      </c>
      <c r="G8" s="19">
        <v>3</v>
      </c>
      <c r="H8" s="20">
        <v>60</v>
      </c>
      <c r="I8" s="16" t="s">
        <v>19</v>
      </c>
      <c r="J8" s="82">
        <v>3</v>
      </c>
      <c r="K8" s="83">
        <v>60</v>
      </c>
      <c r="L8" s="84" t="s">
        <v>15</v>
      </c>
      <c r="M8" s="84">
        <v>3</v>
      </c>
      <c r="N8" s="85"/>
      <c r="O8" s="85"/>
      <c r="P8" s="86"/>
      <c r="Q8" s="101">
        <f t="shared" si="0"/>
        <v>180</v>
      </c>
      <c r="R8" s="102">
        <f>SUM(G8,J8,M8,P8)</f>
        <v>9</v>
      </c>
    </row>
    <row r="9" spans="1:18" ht="15" thickBot="1">
      <c r="A9" s="497" t="s">
        <v>86</v>
      </c>
      <c r="B9" s="21" t="s">
        <v>51</v>
      </c>
      <c r="C9" s="8" t="s">
        <v>84</v>
      </c>
      <c r="D9" s="14" t="s">
        <v>21</v>
      </c>
      <c r="E9" s="15">
        <v>15</v>
      </c>
      <c r="F9" s="16" t="s">
        <v>15</v>
      </c>
      <c r="G9" s="17">
        <v>1</v>
      </c>
      <c r="H9" s="16">
        <v>15</v>
      </c>
      <c r="I9" s="16" t="s">
        <v>15</v>
      </c>
      <c r="J9" s="80">
        <v>1</v>
      </c>
      <c r="K9" s="87">
        <v>15</v>
      </c>
      <c r="L9" s="16" t="s">
        <v>15</v>
      </c>
      <c r="M9" s="19">
        <v>1</v>
      </c>
      <c r="N9" s="20">
        <v>15</v>
      </c>
      <c r="O9" s="16" t="s">
        <v>15</v>
      </c>
      <c r="P9" s="82">
        <v>1</v>
      </c>
      <c r="Q9" s="101">
        <f t="shared" si="0"/>
        <v>60</v>
      </c>
      <c r="R9" s="102">
        <v>4</v>
      </c>
    </row>
    <row r="10" spans="1:18" ht="15" thickBot="1">
      <c r="A10" s="499"/>
      <c r="B10" s="22" t="s">
        <v>65</v>
      </c>
      <c r="C10" s="8" t="s">
        <v>84</v>
      </c>
      <c r="D10" s="14" t="s">
        <v>21</v>
      </c>
      <c r="E10" s="23"/>
      <c r="F10" s="24"/>
      <c r="G10" s="25"/>
      <c r="H10" s="26">
        <v>30</v>
      </c>
      <c r="I10" s="16" t="s">
        <v>15</v>
      </c>
      <c r="J10" s="88">
        <v>2</v>
      </c>
      <c r="K10" s="89">
        <v>30</v>
      </c>
      <c r="L10" s="16" t="s">
        <v>15</v>
      </c>
      <c r="M10" s="25">
        <v>2</v>
      </c>
      <c r="N10" s="26"/>
      <c r="O10" s="24"/>
      <c r="P10" s="88"/>
      <c r="Q10" s="101">
        <f t="shared" si="0"/>
        <v>60</v>
      </c>
      <c r="R10" s="102">
        <v>4</v>
      </c>
    </row>
    <row r="11" spans="1:18" ht="15" thickBot="1">
      <c r="A11" s="500" t="s">
        <v>71</v>
      </c>
      <c r="B11" s="27" t="s">
        <v>88</v>
      </c>
      <c r="C11" s="8" t="s">
        <v>84</v>
      </c>
      <c r="D11" s="14" t="s">
        <v>18</v>
      </c>
      <c r="E11" s="28">
        <v>30</v>
      </c>
      <c r="F11" s="16" t="s">
        <v>14</v>
      </c>
      <c r="G11" s="17">
        <v>2</v>
      </c>
      <c r="H11" s="29"/>
      <c r="I11" s="29"/>
      <c r="J11" s="90"/>
      <c r="K11" s="87"/>
      <c r="L11" s="20"/>
      <c r="M11" s="91"/>
      <c r="N11" s="59"/>
      <c r="O11" s="20"/>
      <c r="P11" s="82"/>
      <c r="Q11" s="101">
        <f t="shared" si="0"/>
        <v>30</v>
      </c>
      <c r="R11" s="102">
        <f>SUM(G11,J11,M11,P11)</f>
        <v>2</v>
      </c>
    </row>
    <row r="12" spans="1:18" ht="15" thickBot="1">
      <c r="A12" s="501"/>
      <c r="B12" s="30" t="s">
        <v>89</v>
      </c>
      <c r="C12" s="8" t="s">
        <v>84</v>
      </c>
      <c r="D12" s="14" t="s">
        <v>16</v>
      </c>
      <c r="E12" s="15"/>
      <c r="F12" s="16"/>
      <c r="G12" s="17"/>
      <c r="H12" s="16"/>
      <c r="I12" s="16"/>
      <c r="J12" s="80"/>
      <c r="K12" s="87">
        <v>15</v>
      </c>
      <c r="L12" s="16" t="s">
        <v>15</v>
      </c>
      <c r="M12" s="19">
        <v>3</v>
      </c>
      <c r="N12" s="20"/>
      <c r="O12" s="16"/>
      <c r="P12" s="82"/>
      <c r="Q12" s="101">
        <f t="shared" si="0"/>
        <v>15</v>
      </c>
      <c r="R12" s="102">
        <f>SUM(G12,J12,M12,P12)</f>
        <v>3</v>
      </c>
    </row>
    <row r="13" spans="1:18" ht="15" thickBot="1">
      <c r="A13" s="501"/>
      <c r="B13" s="30" t="s">
        <v>92</v>
      </c>
      <c r="C13" s="8" t="s">
        <v>84</v>
      </c>
      <c r="D13" s="14" t="s">
        <v>44</v>
      </c>
      <c r="E13" s="15"/>
      <c r="F13" s="16"/>
      <c r="G13" s="17"/>
      <c r="H13" s="16"/>
      <c r="I13" s="16"/>
      <c r="J13" s="80"/>
      <c r="K13" s="87"/>
      <c r="L13" s="16"/>
      <c r="M13" s="19"/>
      <c r="N13" s="20">
        <v>4</v>
      </c>
      <c r="O13" s="16" t="s">
        <v>15</v>
      </c>
      <c r="P13" s="82">
        <v>4</v>
      </c>
      <c r="Q13" s="101">
        <f t="shared" si="0"/>
        <v>4</v>
      </c>
      <c r="R13" s="102">
        <f>SUM(G13,J13,M13,P13)</f>
        <v>4</v>
      </c>
    </row>
    <row r="14" spans="1:18" ht="15" thickBot="1">
      <c r="A14" s="501"/>
      <c r="B14" s="30" t="s">
        <v>31</v>
      </c>
      <c r="C14" s="8" t="s">
        <v>84</v>
      </c>
      <c r="D14" s="14" t="s">
        <v>18</v>
      </c>
      <c r="E14" s="31">
        <v>4</v>
      </c>
      <c r="F14" s="16" t="s">
        <v>15</v>
      </c>
      <c r="G14" s="17">
        <v>0</v>
      </c>
      <c r="H14" s="16"/>
      <c r="I14" s="16"/>
      <c r="J14" s="17"/>
      <c r="K14" s="20"/>
      <c r="L14" s="20"/>
      <c r="M14" s="19"/>
      <c r="N14" s="20"/>
      <c r="O14" s="92"/>
      <c r="P14" s="93"/>
      <c r="Q14" s="113"/>
      <c r="R14" s="114"/>
    </row>
    <row r="15" spans="1:18" ht="15" thickBot="1">
      <c r="A15" s="502"/>
      <c r="B15" s="32" t="s">
        <v>70</v>
      </c>
      <c r="C15" s="8" t="s">
        <v>84</v>
      </c>
      <c r="D15" s="34" t="s">
        <v>16</v>
      </c>
      <c r="E15" s="31">
        <v>30</v>
      </c>
      <c r="F15" s="20" t="s">
        <v>19</v>
      </c>
      <c r="G15" s="17">
        <v>2</v>
      </c>
      <c r="H15" s="16">
        <v>30</v>
      </c>
      <c r="I15" s="20" t="s">
        <v>14</v>
      </c>
      <c r="J15" s="17">
        <v>3</v>
      </c>
      <c r="K15" s="20"/>
      <c r="L15" s="20"/>
      <c r="M15" s="19"/>
      <c r="N15" s="20"/>
      <c r="O15" s="92"/>
      <c r="P15" s="93"/>
      <c r="Q15" s="113">
        <f>SUM(E15,H15,K15,N15)</f>
        <v>60</v>
      </c>
      <c r="R15" s="109">
        <f>SUM(G15,J15,M15,P15)</f>
        <v>5</v>
      </c>
    </row>
    <row r="16" spans="1:18" ht="15" thickBot="1">
      <c r="B16" s="503" t="s">
        <v>33</v>
      </c>
      <c r="C16" s="503"/>
      <c r="D16" s="504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110">
        <v>36</v>
      </c>
    </row>
    <row r="17" spans="2:18" s="2" customFormat="1" ht="14.4">
      <c r="B17" s="35"/>
      <c r="C17" s="36"/>
      <c r="D17" s="37" t="s">
        <v>34</v>
      </c>
      <c r="E17" s="38">
        <f>SUM(E5:E15)</f>
        <v>199</v>
      </c>
      <c r="F17" s="38"/>
      <c r="G17" s="39">
        <f>SUM(G5:G15)</f>
        <v>21</v>
      </c>
      <c r="H17" s="38">
        <f>SUM(H5:H15)</f>
        <v>195</v>
      </c>
      <c r="I17" s="38"/>
      <c r="J17" s="39">
        <f>SUM(J5:J15)</f>
        <v>22</v>
      </c>
      <c r="K17" s="94">
        <f>SUM(K5:K16)</f>
        <v>180</v>
      </c>
      <c r="L17" s="94"/>
      <c r="M17" s="95">
        <f>SUM(M5:M16)</f>
        <v>22</v>
      </c>
      <c r="N17" s="94">
        <f>SUM(N5:N15)</f>
        <v>79</v>
      </c>
      <c r="O17" s="94"/>
      <c r="P17" s="95">
        <f>SUM(P5:P15)</f>
        <v>19</v>
      </c>
      <c r="Q17" s="115">
        <f>SUM(Q5:Q15)</f>
        <v>649</v>
      </c>
      <c r="R17" s="116">
        <f>SUM(R5:R15)</f>
        <v>84</v>
      </c>
    </row>
    <row r="18" spans="2:18" ht="14.4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17"/>
      <c r="R18" s="36"/>
    </row>
    <row r="19" spans="2:18" ht="14.4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2:18" ht="15" thickBot="1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8">
      <c r="B21" s="453" t="s">
        <v>87</v>
      </c>
      <c r="C21" s="471" t="s">
        <v>0</v>
      </c>
      <c r="D21" s="471" t="s">
        <v>72</v>
      </c>
      <c r="E21" s="505"/>
      <c r="F21" s="506"/>
      <c r="G21" s="506"/>
      <c r="H21" s="506"/>
      <c r="I21" s="506"/>
      <c r="J21" s="507"/>
      <c r="K21" s="516" t="s">
        <v>4</v>
      </c>
      <c r="L21" s="516" t="s">
        <v>5</v>
      </c>
    </row>
    <row r="22" spans="2:18">
      <c r="B22" s="454"/>
      <c r="C22" s="472"/>
      <c r="D22" s="472"/>
      <c r="E22" s="508" t="s">
        <v>6</v>
      </c>
      <c r="F22" s="509"/>
      <c r="G22" s="509"/>
      <c r="H22" s="510" t="s">
        <v>7</v>
      </c>
      <c r="I22" s="510"/>
      <c r="J22" s="511"/>
      <c r="K22" s="517"/>
      <c r="L22" s="517"/>
    </row>
    <row r="23" spans="2:18" ht="13.8" thickBot="1">
      <c r="B23" s="455"/>
      <c r="C23" s="473"/>
      <c r="D23" s="473"/>
      <c r="E23" s="41" t="s">
        <v>4</v>
      </c>
      <c r="F23" s="42" t="s">
        <v>42</v>
      </c>
      <c r="G23" s="43" t="s">
        <v>5</v>
      </c>
      <c r="H23" s="44" t="s">
        <v>4</v>
      </c>
      <c r="I23" s="42" t="s">
        <v>42</v>
      </c>
      <c r="J23" s="96" t="s">
        <v>5</v>
      </c>
      <c r="K23" s="518"/>
      <c r="L23" s="518"/>
    </row>
    <row r="24" spans="2:18" ht="14.4">
      <c r="B24" s="45" t="s">
        <v>38</v>
      </c>
      <c r="C24" s="8" t="s">
        <v>36</v>
      </c>
      <c r="D24" s="46" t="s">
        <v>18</v>
      </c>
      <c r="E24" s="47">
        <v>30</v>
      </c>
      <c r="F24" s="48" t="s">
        <v>15</v>
      </c>
      <c r="G24" s="49">
        <v>1</v>
      </c>
      <c r="H24" s="50">
        <v>30</v>
      </c>
      <c r="I24" s="50" t="s">
        <v>19</v>
      </c>
      <c r="J24" s="97">
        <v>1</v>
      </c>
      <c r="K24" s="98">
        <f>SUM(E24,H24)</f>
        <v>60</v>
      </c>
      <c r="L24" s="99">
        <f>SUM(G24,J24)</f>
        <v>2</v>
      </c>
    </row>
    <row r="25" spans="2:18" ht="14.4">
      <c r="B25" s="51" t="s">
        <v>96</v>
      </c>
      <c r="C25" s="13" t="s">
        <v>36</v>
      </c>
      <c r="D25" s="52" t="s">
        <v>18</v>
      </c>
      <c r="E25" s="53">
        <v>30</v>
      </c>
      <c r="F25" s="54" t="s">
        <v>19</v>
      </c>
      <c r="G25" s="55">
        <v>2</v>
      </c>
      <c r="H25" s="54">
        <v>30</v>
      </c>
      <c r="I25" s="54" t="s">
        <v>14</v>
      </c>
      <c r="J25" s="100">
        <v>2</v>
      </c>
      <c r="K25" s="101">
        <f t="shared" ref="K25:K33" si="1">SUM(E25,H25)</f>
        <v>60</v>
      </c>
      <c r="L25" s="102">
        <f t="shared" ref="L25:L33" si="2">SUM(G25,J25)</f>
        <v>4</v>
      </c>
    </row>
    <row r="26" spans="2:18" ht="14.4">
      <c r="B26" s="56" t="s">
        <v>90</v>
      </c>
      <c r="C26" s="13" t="s">
        <v>36</v>
      </c>
      <c r="D26" s="52" t="s">
        <v>18</v>
      </c>
      <c r="E26" s="57"/>
      <c r="F26" s="20"/>
      <c r="G26" s="19"/>
      <c r="H26" s="20">
        <v>30</v>
      </c>
      <c r="I26" s="20" t="s">
        <v>19</v>
      </c>
      <c r="J26" s="103">
        <v>2</v>
      </c>
      <c r="K26" s="101">
        <f t="shared" si="1"/>
        <v>30</v>
      </c>
      <c r="L26" s="102">
        <f t="shared" si="2"/>
        <v>2</v>
      </c>
    </row>
    <row r="27" spans="2:18" ht="14.4">
      <c r="B27" s="56" t="s">
        <v>91</v>
      </c>
      <c r="C27" s="13" t="s">
        <v>36</v>
      </c>
      <c r="D27" s="52" t="s">
        <v>18</v>
      </c>
      <c r="E27" s="58">
        <v>30</v>
      </c>
      <c r="F27" s="59" t="s">
        <v>19</v>
      </c>
      <c r="G27" s="55">
        <v>2</v>
      </c>
      <c r="H27" s="54"/>
      <c r="I27" s="59"/>
      <c r="J27" s="104"/>
      <c r="K27" s="101">
        <f t="shared" si="1"/>
        <v>30</v>
      </c>
      <c r="L27" s="102">
        <f t="shared" si="2"/>
        <v>2</v>
      </c>
    </row>
    <row r="28" spans="2:18" ht="14.4">
      <c r="B28" s="60" t="s">
        <v>93</v>
      </c>
      <c r="C28" s="13" t="s">
        <v>36</v>
      </c>
      <c r="D28" s="52" t="s">
        <v>18</v>
      </c>
      <c r="E28" s="61"/>
      <c r="F28" s="29"/>
      <c r="G28" s="29"/>
      <c r="H28" s="16">
        <v>30</v>
      </c>
      <c r="I28" s="16" t="s">
        <v>14</v>
      </c>
      <c r="J28" s="100">
        <v>2</v>
      </c>
      <c r="K28" s="101">
        <f t="shared" si="1"/>
        <v>30</v>
      </c>
      <c r="L28" s="102">
        <f t="shared" si="2"/>
        <v>2</v>
      </c>
    </row>
    <row r="29" spans="2:18" ht="14.4">
      <c r="B29" s="62" t="s">
        <v>46</v>
      </c>
      <c r="C29" s="13" t="s">
        <v>36</v>
      </c>
      <c r="D29" s="52" t="s">
        <v>16</v>
      </c>
      <c r="E29" s="53">
        <v>15</v>
      </c>
      <c r="F29" s="16" t="s">
        <v>15</v>
      </c>
      <c r="G29" s="17">
        <v>1</v>
      </c>
      <c r="H29" s="16">
        <v>15</v>
      </c>
      <c r="I29" s="16" t="s">
        <v>19</v>
      </c>
      <c r="J29" s="100">
        <v>1</v>
      </c>
      <c r="K29" s="101">
        <f t="shared" si="1"/>
        <v>30</v>
      </c>
      <c r="L29" s="102">
        <f t="shared" si="2"/>
        <v>2</v>
      </c>
    </row>
    <row r="30" spans="2:18" ht="14.4">
      <c r="B30" s="63" t="s">
        <v>37</v>
      </c>
      <c r="C30" s="13" t="s">
        <v>36</v>
      </c>
      <c r="D30" s="52" t="s">
        <v>16</v>
      </c>
      <c r="E30" s="64">
        <v>30</v>
      </c>
      <c r="F30" s="16" t="s">
        <v>15</v>
      </c>
      <c r="G30" s="11">
        <v>1</v>
      </c>
      <c r="H30" s="10">
        <v>30</v>
      </c>
      <c r="I30" s="10" t="s">
        <v>14</v>
      </c>
      <c r="J30" s="105">
        <v>2</v>
      </c>
      <c r="K30" s="101">
        <f t="shared" si="1"/>
        <v>60</v>
      </c>
      <c r="L30" s="102">
        <f t="shared" si="2"/>
        <v>3</v>
      </c>
    </row>
    <row r="31" spans="2:18" ht="28.8">
      <c r="B31" s="65" t="s">
        <v>68</v>
      </c>
      <c r="C31" s="13" t="s">
        <v>36</v>
      </c>
      <c r="D31" s="52" t="s">
        <v>18</v>
      </c>
      <c r="E31" s="64">
        <v>30</v>
      </c>
      <c r="F31" s="10" t="s">
        <v>19</v>
      </c>
      <c r="G31" s="11">
        <v>2</v>
      </c>
      <c r="H31" s="16">
        <v>30</v>
      </c>
      <c r="I31" s="16" t="s">
        <v>14</v>
      </c>
      <c r="J31" s="100">
        <v>2</v>
      </c>
      <c r="K31" s="101">
        <f t="shared" si="1"/>
        <v>60</v>
      </c>
      <c r="L31" s="102">
        <f t="shared" si="2"/>
        <v>4</v>
      </c>
    </row>
    <row r="32" spans="2:18" ht="14.4">
      <c r="B32" s="56" t="s">
        <v>94</v>
      </c>
      <c r="C32" s="13" t="s">
        <v>36</v>
      </c>
      <c r="D32" s="52" t="s">
        <v>18</v>
      </c>
      <c r="E32" s="64">
        <v>30</v>
      </c>
      <c r="F32" s="66" t="s">
        <v>14</v>
      </c>
      <c r="G32" s="11">
        <v>2</v>
      </c>
      <c r="H32" s="10"/>
      <c r="I32" s="78"/>
      <c r="J32" s="106"/>
      <c r="K32" s="101">
        <f t="shared" si="1"/>
        <v>30</v>
      </c>
      <c r="L32" s="102">
        <f t="shared" si="2"/>
        <v>2</v>
      </c>
    </row>
    <row r="33" spans="2:12" ht="14.4">
      <c r="B33" s="67" t="s">
        <v>95</v>
      </c>
      <c r="C33" s="33" t="s">
        <v>36</v>
      </c>
      <c r="D33" s="68" t="s">
        <v>18</v>
      </c>
      <c r="E33" s="69">
        <v>30</v>
      </c>
      <c r="F33" s="70" t="s">
        <v>15</v>
      </c>
      <c r="G33" s="71">
        <v>1</v>
      </c>
      <c r="H33" s="70">
        <v>30</v>
      </c>
      <c r="I33" s="70" t="s">
        <v>14</v>
      </c>
      <c r="J33" s="107">
        <v>2</v>
      </c>
      <c r="K33" s="108">
        <f t="shared" si="1"/>
        <v>60</v>
      </c>
      <c r="L33" s="109">
        <f t="shared" si="2"/>
        <v>3</v>
      </c>
    </row>
    <row r="34" spans="2:12" ht="14.4">
      <c r="B34" s="561" t="s">
        <v>33</v>
      </c>
      <c r="C34" s="562"/>
      <c r="D34" s="590"/>
      <c r="E34" s="590"/>
      <c r="F34" s="590"/>
      <c r="G34" s="590"/>
      <c r="H34" s="590"/>
      <c r="I34" s="590"/>
      <c r="J34" s="590"/>
      <c r="K34" s="591"/>
      <c r="L34" s="110">
        <v>15</v>
      </c>
    </row>
    <row r="35" spans="2:12" s="2" customFormat="1" ht="14.4">
      <c r="B35" s="35"/>
      <c r="C35" s="36"/>
      <c r="D35" s="37" t="s">
        <v>34</v>
      </c>
      <c r="E35" s="38">
        <f t="shared" ref="E35:H35" si="3">SUM(E22:E33)</f>
        <v>225</v>
      </c>
      <c r="F35" s="38"/>
      <c r="G35" s="39">
        <f t="shared" si="3"/>
        <v>12</v>
      </c>
      <c r="H35" s="38">
        <f t="shared" si="3"/>
        <v>225</v>
      </c>
      <c r="I35" s="38"/>
      <c r="J35" s="39">
        <f>SUM(J22:J33)</f>
        <v>14</v>
      </c>
      <c r="K35" s="94">
        <f>SUM(K24:K34)</f>
        <v>450</v>
      </c>
      <c r="L35" s="111">
        <f>SUM(L24:L33)</f>
        <v>26</v>
      </c>
    </row>
  </sheetData>
  <mergeCells count="26">
    <mergeCell ref="B1:R1"/>
    <mergeCell ref="B2:R2"/>
    <mergeCell ref="E3:J3"/>
    <mergeCell ref="K3:P3"/>
    <mergeCell ref="E4:G4"/>
    <mergeCell ref="H4:J4"/>
    <mergeCell ref="K4:M4"/>
    <mergeCell ref="N4:P4"/>
    <mergeCell ref="C3:C5"/>
    <mergeCell ref="D3:D5"/>
    <mergeCell ref="Q3:Q5"/>
    <mergeCell ref="R3:R5"/>
    <mergeCell ref="B34:K34"/>
    <mergeCell ref="C21:C23"/>
    <mergeCell ref="D21:D23"/>
    <mergeCell ref="K21:K23"/>
    <mergeCell ref="L21:L23"/>
    <mergeCell ref="A6:A8"/>
    <mergeCell ref="A9:A10"/>
    <mergeCell ref="A11:A15"/>
    <mergeCell ref="B3:B5"/>
    <mergeCell ref="B21:B23"/>
    <mergeCell ref="B16:Q16"/>
    <mergeCell ref="E21:J21"/>
    <mergeCell ref="E22:G22"/>
    <mergeCell ref="H22:J22"/>
  </mergeCells>
  <pageMargins left="0.75" right="0.75" top="1" bottom="1" header="0.5" footer="0.5"/>
  <pageSetup paperSize="9" scale="9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11</vt:i4>
      </vt:variant>
    </vt:vector>
  </HeadingPairs>
  <TitlesOfParts>
    <vt:vector size="19" baseType="lpstr">
      <vt:lpstr>Aran I</vt:lpstr>
      <vt:lpstr>Aran II</vt:lpstr>
      <vt:lpstr>Jazz I</vt:lpstr>
      <vt:lpstr>Jazz II</vt:lpstr>
      <vt:lpstr>Woka I</vt:lpstr>
      <vt:lpstr>Wokal II</vt:lpstr>
      <vt:lpstr>FortJ I</vt:lpstr>
      <vt:lpstr>Fort II</vt:lpstr>
      <vt:lpstr>'Aran I'!__xlnm.Print_Area</vt:lpstr>
      <vt:lpstr>'FortJ I'!__xlnm.Print_Area</vt:lpstr>
      <vt:lpstr>'Jazz I'!__xlnm.Print_Area</vt:lpstr>
      <vt:lpstr>'Woka I'!__xlnm.Print_Area</vt:lpstr>
      <vt:lpstr>'Aran I'!Obszar_wydruku</vt:lpstr>
      <vt:lpstr>'Aran II'!Obszar_wydruku</vt:lpstr>
      <vt:lpstr>'Fort II'!Obszar_wydruku</vt:lpstr>
      <vt:lpstr>'FortJ I'!Obszar_wydruku</vt:lpstr>
      <vt:lpstr>'Jazz I'!Obszar_wydruku</vt:lpstr>
      <vt:lpstr>'Woka I'!Obszar_wydruku</vt:lpstr>
      <vt:lpstr>'Wokal 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Olszewski</dc:creator>
  <cp:lastModifiedBy>BRODNIEWICZ Beata</cp:lastModifiedBy>
  <cp:lastPrinted>2026-01-09T09:28:00Z</cp:lastPrinted>
  <dcterms:created xsi:type="dcterms:W3CDTF">2021-10-07T08:36:00Z</dcterms:created>
  <dcterms:modified xsi:type="dcterms:W3CDTF">2026-01-12T12:26:25Z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8E81242DDE7E47E6B1D7F88098F8DE03_13</vt:lpwstr>
  </property>
  <property fmtid="{D5CDD505-2E9C-101B-9397-08002B2CF9AE}" pid="3" name="KSOProductBuildVer">
    <vt:lpwstr>1045-12.2.0.23196</vt:lpwstr>
  </property>
</Properties>
</file>