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6"/>
  <workbookPr/>
  <mc:AlternateContent xmlns:mc="http://schemas.openxmlformats.org/markup-compatibility/2006">
    <mc:Choice Requires="x15">
      <x15ac:absPath xmlns:x15ac="http://schemas.microsoft.com/office/spreadsheetml/2010/11/ac" url="/Users/renatawit/Desktop/"/>
    </mc:Choice>
  </mc:AlternateContent>
  <xr:revisionPtr revIDLastSave="0" documentId="8_{7400BAE9-C53E-014F-B40D-3305EC6EC7D3}" xr6:coauthVersionLast="47" xr6:coauthVersionMax="47" xr10:uidLastSave="{00000000-0000-0000-0000-000000000000}"/>
  <bookViews>
    <workbookView xWindow="0" yWindow="500" windowWidth="28800" windowHeight="16180" activeTab="3" xr2:uid="{00000000-000D-0000-FFFF-FFFF00000000}"/>
  </bookViews>
  <sheets>
    <sheet name="Flet,Klarnet,Trąbka,Puzon...1st" sheetId="1" r:id="rId1"/>
    <sheet name="Saksofon 1 st" sheetId="2" r:id="rId2"/>
    <sheet name="Dęte oprócz saksofonu 2 st." sheetId="4" r:id="rId3"/>
    <sheet name="Saksofon 2 st" sheetId="5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" i="5" l="1"/>
  <c r="R7" i="5"/>
  <c r="R8" i="5"/>
  <c r="R9" i="5"/>
  <c r="R10" i="5"/>
  <c r="R12" i="5"/>
  <c r="R13" i="5"/>
  <c r="R14" i="5"/>
  <c r="R15" i="5"/>
  <c r="R16" i="5"/>
  <c r="R17" i="5"/>
  <c r="R18" i="5"/>
  <c r="R19" i="5"/>
  <c r="R38" i="5"/>
  <c r="R39" i="5"/>
  <c r="R41" i="5"/>
  <c r="R42" i="5"/>
  <c r="R43" i="5"/>
  <c r="R1048573" i="5"/>
  <c r="P44" i="5"/>
  <c r="N44" i="5"/>
  <c r="M44" i="5"/>
  <c r="K44" i="5"/>
  <c r="J44" i="5"/>
  <c r="H44" i="5"/>
  <c r="G44" i="5"/>
  <c r="E44" i="5"/>
  <c r="P42" i="4"/>
  <c r="N42" i="4"/>
  <c r="M42" i="4"/>
  <c r="K42" i="4"/>
  <c r="J42" i="4"/>
  <c r="H42" i="4"/>
  <c r="G42" i="4"/>
  <c r="E42" i="4"/>
  <c r="R20" i="5" l="1"/>
  <c r="R22" i="5" s="1"/>
  <c r="R44" i="5"/>
  <c r="X21" i="2"/>
  <c r="W21" i="2"/>
  <c r="Q43" i="5" l="1"/>
  <c r="Q42" i="5"/>
  <c r="Q41" i="5"/>
  <c r="Q39" i="5"/>
  <c r="Q38" i="5"/>
  <c r="Q37" i="5"/>
  <c r="R41" i="4"/>
  <c r="Q41" i="4"/>
  <c r="R40" i="4"/>
  <c r="Q40" i="4"/>
  <c r="R39" i="4"/>
  <c r="Q39" i="4"/>
  <c r="R37" i="4"/>
  <c r="Q37" i="4"/>
  <c r="R36" i="4"/>
  <c r="R42" i="4" s="1"/>
  <c r="Q36" i="4"/>
  <c r="Q35" i="4"/>
  <c r="X6" i="2"/>
  <c r="V47" i="1"/>
  <c r="T47" i="1"/>
  <c r="S47" i="1"/>
  <c r="Q47" i="1"/>
  <c r="P47" i="1"/>
  <c r="N47" i="1"/>
  <c r="M47" i="1"/>
  <c r="K47" i="1"/>
  <c r="H47" i="1"/>
  <c r="G47" i="1"/>
  <c r="E47" i="1"/>
  <c r="X45" i="1"/>
  <c r="W45" i="1"/>
  <c r="X44" i="1"/>
  <c r="W44" i="1"/>
  <c r="X43" i="1"/>
  <c r="W43" i="1"/>
  <c r="X42" i="1"/>
  <c r="W42" i="1"/>
  <c r="V49" i="2"/>
  <c r="T49" i="2"/>
  <c r="S49" i="2"/>
  <c r="Q49" i="2"/>
  <c r="P49" i="2"/>
  <c r="N49" i="2"/>
  <c r="M49" i="2"/>
  <c r="K49" i="2"/>
  <c r="J49" i="2"/>
  <c r="H49" i="2"/>
  <c r="G49" i="2"/>
  <c r="E49" i="2"/>
  <c r="X48" i="2"/>
  <c r="W48" i="2"/>
  <c r="X47" i="2"/>
  <c r="W47" i="2"/>
  <c r="X46" i="2"/>
  <c r="W46" i="2"/>
  <c r="X45" i="2"/>
  <c r="W45" i="2"/>
  <c r="G29" i="1"/>
  <c r="H29" i="1"/>
  <c r="J29" i="1"/>
  <c r="K29" i="1"/>
  <c r="M29" i="1"/>
  <c r="N29" i="1"/>
  <c r="P29" i="1"/>
  <c r="Q29" i="1"/>
  <c r="S29" i="1"/>
  <c r="T29" i="1"/>
  <c r="V29" i="1"/>
  <c r="E29" i="1"/>
  <c r="W8" i="1"/>
  <c r="X8" i="1"/>
  <c r="W9" i="1"/>
  <c r="X9" i="1"/>
  <c r="W10" i="1"/>
  <c r="X10" i="1"/>
  <c r="W11" i="1"/>
  <c r="X11" i="1"/>
  <c r="W12" i="1"/>
  <c r="X12" i="1"/>
  <c r="W13" i="1"/>
  <c r="X13" i="1"/>
  <c r="W14" i="1"/>
  <c r="X14" i="1"/>
  <c r="W15" i="1"/>
  <c r="X15" i="1"/>
  <c r="W16" i="1"/>
  <c r="X16" i="1"/>
  <c r="W17" i="1"/>
  <c r="X17" i="1"/>
  <c r="W18" i="1"/>
  <c r="X18" i="1"/>
  <c r="W19" i="1"/>
  <c r="X19" i="1"/>
  <c r="W20" i="1"/>
  <c r="X20" i="1"/>
  <c r="W21" i="1"/>
  <c r="X21" i="1"/>
  <c r="W22" i="1"/>
  <c r="X22" i="1"/>
  <c r="W23" i="1"/>
  <c r="X23" i="1"/>
  <c r="W24" i="1"/>
  <c r="X24" i="1"/>
  <c r="W25" i="1"/>
  <c r="X25" i="1"/>
  <c r="X7" i="1"/>
  <c r="W7" i="1"/>
  <c r="W7" i="2"/>
  <c r="W8" i="2"/>
  <c r="X8" i="2"/>
  <c r="W9" i="2"/>
  <c r="X9" i="2"/>
  <c r="W10" i="2"/>
  <c r="X10" i="2"/>
  <c r="W11" i="2"/>
  <c r="X11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2" i="2"/>
  <c r="X22" i="2"/>
  <c r="W23" i="2"/>
  <c r="X23" i="2"/>
  <c r="W24" i="2"/>
  <c r="X24" i="2"/>
  <c r="W25" i="2"/>
  <c r="X25" i="2"/>
  <c r="W6" i="2"/>
  <c r="Q6" i="5"/>
  <c r="G22" i="5"/>
  <c r="H22" i="5"/>
  <c r="J22" i="5"/>
  <c r="K22" i="5"/>
  <c r="M22" i="5"/>
  <c r="N22" i="5"/>
  <c r="P22" i="5"/>
  <c r="Q6" i="4"/>
  <c r="E23" i="4"/>
  <c r="Q18" i="4"/>
  <c r="Q19" i="4"/>
  <c r="Q20" i="4"/>
  <c r="Q15" i="4"/>
  <c r="Q16" i="4"/>
  <c r="Q17" i="4"/>
  <c r="Q10" i="4"/>
  <c r="Q11" i="4"/>
  <c r="Q12" i="4"/>
  <c r="Q13" i="4"/>
  <c r="Q14" i="4"/>
  <c r="Q7" i="4"/>
  <c r="Q8" i="4"/>
  <c r="Q9" i="4"/>
  <c r="P23" i="4"/>
  <c r="N23" i="4"/>
  <c r="M23" i="4"/>
  <c r="K23" i="4"/>
  <c r="H23" i="4"/>
  <c r="G23" i="4"/>
  <c r="E28" i="2"/>
  <c r="W49" i="2" l="1"/>
  <c r="K32" i="1"/>
  <c r="W47" i="1"/>
  <c r="Q42" i="4"/>
  <c r="Q44" i="5"/>
  <c r="Q23" i="4"/>
  <c r="X49" i="2"/>
  <c r="X27" i="1"/>
  <c r="E32" i="1"/>
  <c r="Q32" i="1"/>
  <c r="N25" i="5"/>
  <c r="H25" i="5"/>
  <c r="K25" i="5"/>
  <c r="R6" i="4"/>
  <c r="Q16" i="5" l="1"/>
  <c r="R15" i="4" l="1"/>
  <c r="R17" i="4"/>
  <c r="J23" i="4"/>
  <c r="E26" i="4" l="1"/>
  <c r="N26" i="4"/>
  <c r="K26" i="4"/>
  <c r="H26" i="4"/>
  <c r="E22" i="5" l="1"/>
  <c r="Q19" i="5"/>
  <c r="Q18" i="5"/>
  <c r="Q17" i="5"/>
  <c r="Q15" i="5"/>
  <c r="Q14" i="5"/>
  <c r="Q13" i="5"/>
  <c r="Q12" i="5"/>
  <c r="Q11" i="5"/>
  <c r="Q10" i="5"/>
  <c r="Q9" i="5"/>
  <c r="Q8" i="5"/>
  <c r="Q7" i="5"/>
  <c r="R13" i="4"/>
  <c r="R12" i="4"/>
  <c r="R10" i="4"/>
  <c r="T28" i="2"/>
  <c r="S28" i="2"/>
  <c r="Q28" i="2"/>
  <c r="P28" i="2"/>
  <c r="N28" i="2"/>
  <c r="M28" i="2"/>
  <c r="K28" i="2"/>
  <c r="J28" i="2"/>
  <c r="H28" i="2"/>
  <c r="G28" i="2"/>
  <c r="V28" i="2"/>
  <c r="E25" i="5" l="1"/>
  <c r="Q22" i="5"/>
  <c r="W28" i="2"/>
  <c r="X26" i="2"/>
  <c r="X28" i="2" s="1"/>
  <c r="N31" i="2"/>
  <c r="E31" i="2"/>
  <c r="K31" i="2"/>
  <c r="Q31" i="2"/>
  <c r="T31" i="2"/>
  <c r="H31" i="2"/>
  <c r="R19" i="4" l="1"/>
  <c r="R14" i="4"/>
  <c r="R9" i="4"/>
  <c r="R8" i="4"/>
  <c r="R7" i="4"/>
  <c r="R21" i="4" l="1"/>
  <c r="R23" i="4" s="1"/>
  <c r="W29" i="1" l="1"/>
  <c r="X29" i="1"/>
  <c r="H32" i="1"/>
  <c r="T32" i="1"/>
  <c r="N32" i="1"/>
</calcChain>
</file>

<file path=xl/sharedStrings.xml><?xml version="1.0" encoding="utf-8"?>
<sst xmlns="http://schemas.openxmlformats.org/spreadsheetml/2006/main" count="796" uniqueCount="99">
  <si>
    <t>Przedmiot</t>
  </si>
  <si>
    <t>Typ</t>
  </si>
  <si>
    <t>Forma
zajęć</t>
  </si>
  <si>
    <t>Rok I</t>
  </si>
  <si>
    <t>Rok II</t>
  </si>
  <si>
    <t>Rok III</t>
  </si>
  <si>
    <t>Godz.</t>
  </si>
  <si>
    <t>ECTS</t>
  </si>
  <si>
    <t>Semestr I</t>
  </si>
  <si>
    <t>Semestr II</t>
  </si>
  <si>
    <t>Semestr III</t>
  </si>
  <si>
    <t>Semestr IV</t>
  </si>
  <si>
    <t>Semestr V</t>
  </si>
  <si>
    <t>Semestr VI</t>
  </si>
  <si>
    <t>godz.</t>
  </si>
  <si>
    <t>zal.</t>
  </si>
  <si>
    <t>Instrument główny</t>
  </si>
  <si>
    <t>obowiązkowy</t>
  </si>
  <si>
    <t>W/I</t>
  </si>
  <si>
    <t>EK</t>
  </si>
  <si>
    <t>Z</t>
  </si>
  <si>
    <t>Propedeutyka badań naukowych</t>
  </si>
  <si>
    <t>W/G</t>
  </si>
  <si>
    <t>E</t>
  </si>
  <si>
    <t>Ć/G</t>
  </si>
  <si>
    <t>Praktyka estradowa</t>
  </si>
  <si>
    <t>Ć</t>
  </si>
  <si>
    <t>Literatura specjalistyczna</t>
  </si>
  <si>
    <t>K</t>
  </si>
  <si>
    <t>Historia muzyki</t>
  </si>
  <si>
    <t>Kształcenie słuchu</t>
  </si>
  <si>
    <t>Marketing i animacja kultury</t>
  </si>
  <si>
    <t>Kurs biblioteczny</t>
  </si>
  <si>
    <t>Szkolenie BHP</t>
  </si>
  <si>
    <t>Język obcy (z egzaminem B2)</t>
  </si>
  <si>
    <t>W-F</t>
  </si>
  <si>
    <t>Technologie informacyjne</t>
  </si>
  <si>
    <t>Wykład monograficzny z konwersatorium</t>
  </si>
  <si>
    <t xml:space="preserve">FAKULTETY - min. punktów ECTS do zrealizowanie w ciągu całych studiów: </t>
  </si>
  <si>
    <t>SUMA</t>
  </si>
  <si>
    <t>ROCZNIE</t>
  </si>
  <si>
    <t>Godz.
Wykł</t>
  </si>
  <si>
    <t>Ects
Obow.</t>
  </si>
  <si>
    <t>Proseminarium pracy dyplomowej</t>
  </si>
  <si>
    <t>Seminarium pracy dyplomowej</t>
  </si>
  <si>
    <t>Ć/I</t>
  </si>
  <si>
    <t>Harmonia z elementami improwizacji</t>
  </si>
  <si>
    <t>Seminarium krytyki</t>
  </si>
  <si>
    <t>Seminarium prelekcji</t>
  </si>
  <si>
    <t>Filozofia - zagadnienia i kierunki</t>
  </si>
  <si>
    <t>Podstawy etyki</t>
  </si>
  <si>
    <t>Estetyka muzyki</t>
  </si>
  <si>
    <t>Propedeutyka muzyki współczesnej</t>
  </si>
  <si>
    <t>Zagadnienia wykonawcze muzyki dawnej</t>
  </si>
  <si>
    <t>Język obcy (z egzaminem B2+)</t>
  </si>
  <si>
    <t>ects obow</t>
  </si>
  <si>
    <t>Kameralistyka</t>
  </si>
  <si>
    <t>Praca z pianistą</t>
  </si>
  <si>
    <t>Orkiestra symfoniczna i orkiestra dęta</t>
  </si>
  <si>
    <t>Zespół studiów orkiestrowych</t>
  </si>
  <si>
    <t>Specjalistycne</t>
  </si>
  <si>
    <t>Prawa autorskie i prawo pokrewne</t>
  </si>
  <si>
    <t>Kierunkowe</t>
  </si>
  <si>
    <t>Orkiestra dęta</t>
  </si>
  <si>
    <t>Studia orkiestrowe</t>
  </si>
  <si>
    <t>Specjalistyczne</t>
  </si>
  <si>
    <t>Harmonia z elementami improwizacji jazzowej</t>
  </si>
  <si>
    <t>Podstawowe</t>
  </si>
  <si>
    <t>Historia kultury</t>
  </si>
  <si>
    <t>Propedeuyka muzyki współczesnej</t>
  </si>
  <si>
    <t>Analiza dzieła muzycznego</t>
  </si>
  <si>
    <t>Harmonia</t>
  </si>
  <si>
    <t>Wyklad monograficzny z konwersatorium</t>
  </si>
  <si>
    <t>obieralny</t>
  </si>
  <si>
    <t>Moduł B-  przedmioty do wyboru min.15 ECTS</t>
  </si>
  <si>
    <t>godz. wykł.</t>
  </si>
  <si>
    <t>godziny</t>
  </si>
  <si>
    <t>Rocznie</t>
  </si>
  <si>
    <t>Ects</t>
  </si>
  <si>
    <t>suma ECTS</t>
  </si>
  <si>
    <t>Moduł A-przedmioty obowiązkowe- 126 ECTS</t>
  </si>
  <si>
    <t>Moduł A- przedmioty obowiązkowe- 84 ECTS</t>
  </si>
  <si>
    <t>Moduł B- przedmioty do wyboru , do realizacji min.13 ECTS</t>
  </si>
  <si>
    <t>Moduł C- przedmioty z ogólnouczelnianej listy fakultetów- MINIMUM WYBORU: uzupełnienie do wymaganych do ukończenia studiów II stopnia 120 pkt ECTS</t>
  </si>
  <si>
    <t>Moduł C- Ogónouczelniana lista fakultetów-MINIMUM WYBORU: uzupełnienie do wymaganych do ukończenia studiów II stopnia 120 pkt ECTS</t>
  </si>
  <si>
    <t xml:space="preserve">Moduł D- przedmioty z ogólnouczelnianej listy fakultetów- MINIMUM WYBORU: uzupełnienie do wymaganych do ukończenia studiów I stopnia 180 pkt ECTS																										</t>
  </si>
  <si>
    <t>Moduł D- przedmioty z ogólnouczelnianej listy fakultetów- MINIMUM WYBORU: uzupełnienie do wymaganych do ukończenia studiów I stopnia 180 pkt ECTS</t>
  </si>
  <si>
    <t>Retoryka muzyki</t>
  </si>
  <si>
    <t>Moduł B- przedmioty do wyboru , do realizacji min.13 pkt.ECTS</t>
  </si>
  <si>
    <t>Moduł A- przedmioty obowiązkowe- 126 ECTS</t>
  </si>
  <si>
    <t>Saksofon-studia I stopnia</t>
  </si>
  <si>
    <t>Flet, Klarnet, Obój,Fagot, Trąbka, Puzon, Róg,Tuba, Eufonium- studia II stopnia</t>
  </si>
  <si>
    <t>Saksofon- Studia II stopnia</t>
  </si>
  <si>
    <t>Praktyka w klasie nauki akompaniamentu</t>
  </si>
  <si>
    <t>Studia orkiestrowe z grą a vista</t>
  </si>
  <si>
    <t>Moduł C- Studium pedagogiczne 33 ECTS (osobny plan)</t>
  </si>
  <si>
    <t>Technologia budowy stroików (obój, fagot)</t>
  </si>
  <si>
    <t>Orkiestra saksofonowa</t>
  </si>
  <si>
    <t xml:space="preserve"> Flet, Klarnet,Obój, Fagot, Trąbka, Puzon, Róg, Tuba, Eufonium -studia I stopnia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</si>
</sst>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zł&quot;_-;\-* #,##0.00\ &quot;zł&quot;_-;_-* &quot;-&quot;??\ &quot;zł&quot;_-;_-@_-"/>
    <numFmt numFmtId="165" formatCode="0.0"/>
  </numFmts>
  <fonts count="49" x14ac:knownFonts="1">
    <font>
      <sz val="11"/>
      <color theme="1"/>
      <name val="Calibri"/>
      <family val="2"/>
      <charset val="238"/>
      <scheme val="minor"/>
    </font>
    <font>
      <b/>
      <sz val="8"/>
      <name val="Trebuchet MS"/>
      <family val="2"/>
      <charset val="238"/>
    </font>
    <font>
      <sz val="11"/>
      <color rgb="FF006411"/>
      <name val="Calibri"/>
      <family val="2"/>
      <charset val="1"/>
    </font>
    <font>
      <sz val="11"/>
      <color rgb="FFFFFFFF"/>
      <name val="Calibri"/>
      <family val="2"/>
      <charset val="1"/>
    </font>
    <font>
      <sz val="8"/>
      <name val="Trebuchet MS"/>
      <family val="2"/>
      <charset val="238"/>
    </font>
    <font>
      <sz val="11"/>
      <color rgb="FF000000"/>
      <name val="Calibri"/>
      <family val="2"/>
      <charset val="1"/>
    </font>
    <font>
      <sz val="10"/>
      <name val="Trebuchet MS"/>
      <family val="2"/>
      <charset val="238"/>
    </font>
    <font>
      <b/>
      <sz val="10"/>
      <name val="Trebuchet MS"/>
      <family val="2"/>
      <charset val="238"/>
    </font>
    <font>
      <i/>
      <sz val="12"/>
      <color rgb="FF808080"/>
      <name val="Calibri"/>
      <family val="2"/>
      <charset val="1"/>
    </font>
    <font>
      <sz val="10"/>
      <color rgb="FF2A6099"/>
      <name val="Trebuchet MS"/>
      <family val="2"/>
      <charset val="238"/>
    </font>
    <font>
      <sz val="10"/>
      <color rgb="FF000000"/>
      <name val="Trebuchet MS"/>
      <family val="2"/>
      <charset val="238"/>
    </font>
    <font>
      <b/>
      <sz val="10"/>
      <color rgb="FF000000"/>
      <name val="Trebuchet MS"/>
      <family val="2"/>
      <charset val="238"/>
    </font>
    <font>
      <b/>
      <sz val="11"/>
      <color rgb="FF000000"/>
      <name val="Calibri"/>
      <family val="2"/>
      <charset val="1"/>
    </font>
    <font>
      <b/>
      <sz val="11"/>
      <color rgb="FFC9211E"/>
      <name val="Calibri"/>
      <family val="2"/>
      <charset val="1"/>
    </font>
    <font>
      <sz val="8"/>
      <color rgb="FF000000"/>
      <name val="Trebuchet MS"/>
      <family val="2"/>
      <charset val="238"/>
    </font>
    <font>
      <sz val="11"/>
      <color rgb="FF993300"/>
      <name val="Calibri"/>
      <family val="2"/>
      <charset val="1"/>
    </font>
    <font>
      <b/>
      <sz val="8"/>
      <color rgb="FF000000"/>
      <name val="Trebuchet MS"/>
      <family val="2"/>
      <charset val="238"/>
    </font>
    <font>
      <sz val="10"/>
      <color theme="1"/>
      <name val="Trebuchet MS"/>
      <family val="2"/>
      <charset val="238"/>
    </font>
    <font>
      <b/>
      <sz val="10"/>
      <color theme="1"/>
      <name val="Trebuchet MS"/>
      <family val="2"/>
      <charset val="238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7"/>
      <name val="Trebuchet MS"/>
      <family val="2"/>
      <charset val="238"/>
    </font>
    <font>
      <b/>
      <sz val="7"/>
      <color rgb="FF000000"/>
      <name val="Calibri"/>
      <family val="2"/>
      <charset val="1"/>
    </font>
    <font>
      <b/>
      <sz val="16"/>
      <color theme="1"/>
      <name val="Calibri (Tekst podstawowy)"/>
      <charset val="238"/>
    </font>
    <font>
      <sz val="16"/>
      <color theme="1"/>
      <name val="Calibri"/>
      <family val="2"/>
      <charset val="238"/>
      <scheme val="minor"/>
    </font>
    <font>
      <b/>
      <sz val="16"/>
      <color theme="9" tint="-0.249977111117893"/>
      <name val="Calibri (Tekst podstawowy)"/>
      <charset val="238"/>
    </font>
    <font>
      <b/>
      <sz val="11"/>
      <color theme="9"/>
      <name val="Calibri"/>
      <family val="2"/>
      <scheme val="minor"/>
    </font>
    <font>
      <sz val="16"/>
      <color theme="9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sz val="16"/>
      <name val="Trebuchet MS"/>
      <family val="2"/>
      <charset val="238"/>
    </font>
    <font>
      <b/>
      <sz val="16"/>
      <color theme="1"/>
      <name val="Calibri"/>
      <family val="2"/>
      <charset val="238"/>
      <scheme val="minor"/>
    </font>
    <font>
      <sz val="16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4"/>
      <color theme="8"/>
      <name val="Trebuchet MS"/>
      <family val="2"/>
    </font>
    <font>
      <b/>
      <sz val="16"/>
      <color theme="8"/>
      <name val="Trebuchet MS"/>
      <family val="2"/>
    </font>
    <font>
      <sz val="16"/>
      <color rgb="FF000000"/>
      <name val="Trebuchet MS"/>
      <family val="2"/>
    </font>
    <font>
      <b/>
      <sz val="14"/>
      <color theme="8"/>
      <name val="Calibri"/>
      <family val="2"/>
      <scheme val="minor"/>
    </font>
    <font>
      <b/>
      <sz val="12"/>
      <color theme="8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sz val="14"/>
      <color theme="9"/>
      <name val="Calibri"/>
      <family val="2"/>
      <charset val="238"/>
      <scheme val="minor"/>
    </font>
    <font>
      <sz val="14"/>
      <color theme="9"/>
      <name val="Trebuchet MS"/>
      <family val="2"/>
      <charset val="238"/>
    </font>
    <font>
      <sz val="14"/>
      <color rgb="FF000000"/>
      <name val="Trebuchet MS"/>
      <family val="2"/>
      <charset val="238"/>
    </font>
    <font>
      <b/>
      <sz val="14"/>
      <color theme="1"/>
      <name val="Calibri"/>
      <family val="2"/>
      <scheme val="minor"/>
    </font>
    <font>
      <b/>
      <sz val="10"/>
      <color rgb="FFFF0000"/>
      <name val="Trebuchet MS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Trebuchet MS"/>
      <family val="2"/>
    </font>
    <font>
      <sz val="10"/>
      <color theme="1"/>
      <name val="Trebuchet MS"/>
      <family val="2"/>
    </font>
    <font>
      <sz val="18"/>
      <color theme="1"/>
      <name val="Trebuchet MS"/>
      <family val="2"/>
    </font>
  </fonts>
  <fills count="20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1FB714"/>
        <bgColor rgb="FF008080"/>
      </patternFill>
    </fill>
    <fill>
      <patternFill patternType="solid">
        <fgColor rgb="FF0066CC"/>
        <bgColor rgb="FF2A6099"/>
      </patternFill>
    </fill>
    <fill>
      <patternFill patternType="solid">
        <fgColor rgb="FF4600A5"/>
        <bgColor rgb="FF800080"/>
      </patternFill>
    </fill>
    <fill>
      <patternFill patternType="solid">
        <fgColor rgb="FF99CCFF"/>
        <bgColor rgb="FF9FB6C0"/>
      </patternFill>
    </fill>
    <fill>
      <patternFill patternType="solid">
        <fgColor rgb="FFCC99FF"/>
        <bgColor rgb="FF9999FF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CC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slantDashDot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slantDashDot">
        <color auto="1"/>
      </top>
      <bottom style="medium">
        <color auto="1"/>
      </bottom>
      <diagonal/>
    </border>
    <border>
      <left style="thin">
        <color auto="1"/>
      </left>
      <right/>
      <top style="slantDashDot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slantDashDot">
        <color auto="1"/>
      </top>
      <bottom style="medium">
        <color auto="1"/>
      </bottom>
      <diagonal/>
    </border>
    <border>
      <left/>
      <right style="thin">
        <color auto="1"/>
      </right>
      <top style="slantDashDot">
        <color auto="1"/>
      </top>
      <bottom style="medium">
        <color auto="1"/>
      </bottom>
      <diagonal/>
    </border>
  </borders>
  <cellStyleXfs count="12">
    <xf numFmtId="0" fontId="0" fillId="0" borderId="0"/>
    <xf numFmtId="0" fontId="2" fillId="2" borderId="0" applyBorder="0" applyProtection="0"/>
    <xf numFmtId="0" fontId="3" fillId="3" borderId="0" applyBorder="0" applyProtection="0"/>
    <xf numFmtId="0" fontId="3" fillId="4" borderId="0" applyBorder="0" applyProtection="0"/>
    <xf numFmtId="0" fontId="3" fillId="5" borderId="0" applyBorder="0" applyProtection="0"/>
    <xf numFmtId="0" fontId="5" fillId="3" borderId="0" applyBorder="0" applyProtection="0"/>
    <xf numFmtId="0" fontId="5" fillId="6" borderId="0" applyBorder="0" applyProtection="0"/>
    <xf numFmtId="0" fontId="5" fillId="7" borderId="0" applyBorder="0" applyProtection="0"/>
    <xf numFmtId="0" fontId="8" fillId="0" borderId="0" applyBorder="0" applyProtection="0"/>
    <xf numFmtId="0" fontId="15" fillId="8" borderId="0" applyBorder="0" applyProtection="0"/>
    <xf numFmtId="0" fontId="5" fillId="9" borderId="0" applyBorder="0" applyProtection="0"/>
    <xf numFmtId="164" fontId="20" fillId="0" borderId="0" applyFont="0" applyFill="0" applyBorder="0" applyAlignment="0" applyProtection="0"/>
  </cellStyleXfs>
  <cellXfs count="627">
    <xf numFmtId="0" fontId="0" fillId="0" borderId="0" xfId="0"/>
    <xf numFmtId="0" fontId="4" fillId="0" borderId="8" xfId="2" applyFont="1" applyFill="1" applyBorder="1" applyAlignment="1" applyProtection="1">
      <alignment horizontal="center" vertical="center"/>
    </xf>
    <xf numFmtId="0" fontId="4" fillId="0" borderId="9" xfId="2" applyFont="1" applyFill="1" applyBorder="1" applyAlignment="1" applyProtection="1">
      <alignment horizontal="center" vertical="center"/>
    </xf>
    <xf numFmtId="0" fontId="4" fillId="0" borderId="9" xfId="5" applyFont="1" applyFill="1" applyBorder="1" applyAlignment="1" applyProtection="1">
      <alignment horizontal="center" vertical="center"/>
    </xf>
    <xf numFmtId="0" fontId="4" fillId="0" borderId="10" xfId="5" applyFont="1" applyFill="1" applyBorder="1" applyAlignment="1" applyProtection="1">
      <alignment horizontal="center" vertical="center"/>
    </xf>
    <xf numFmtId="0" fontId="4" fillId="0" borderId="11" xfId="3" applyFont="1" applyFill="1" applyBorder="1" applyAlignment="1" applyProtection="1">
      <alignment horizontal="center" vertical="center"/>
    </xf>
    <xf numFmtId="0" fontId="4" fillId="0" borderId="9" xfId="6" applyFont="1" applyFill="1" applyBorder="1" applyAlignment="1" applyProtection="1">
      <alignment horizontal="center" vertical="center"/>
    </xf>
    <xf numFmtId="0" fontId="4" fillId="0" borderId="9" xfId="3" applyFont="1" applyFill="1" applyBorder="1" applyAlignment="1" applyProtection="1">
      <alignment horizontal="center" vertical="center"/>
    </xf>
    <xf numFmtId="0" fontId="4" fillId="0" borderId="10" xfId="6" applyFont="1" applyFill="1" applyBorder="1" applyAlignment="1" applyProtection="1">
      <alignment horizontal="center" vertical="center"/>
    </xf>
    <xf numFmtId="0" fontId="4" fillId="0" borderId="8" xfId="4" applyFont="1" applyFill="1" applyBorder="1" applyAlignment="1" applyProtection="1">
      <alignment horizontal="center" vertical="center"/>
    </xf>
    <xf numFmtId="0" fontId="4" fillId="0" borderId="9" xfId="7" applyFont="1" applyFill="1" applyBorder="1" applyAlignment="1" applyProtection="1">
      <alignment horizontal="center" vertical="center"/>
    </xf>
    <xf numFmtId="0" fontId="4" fillId="0" borderId="9" xfId="4" applyFont="1" applyFill="1" applyBorder="1" applyAlignment="1" applyProtection="1">
      <alignment horizontal="center" vertical="center"/>
    </xf>
    <xf numFmtId="0" fontId="4" fillId="0" borderId="10" xfId="7" applyFont="1" applyFill="1" applyBorder="1" applyAlignment="1" applyProtection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15" xfId="2" applyFont="1" applyFill="1" applyBorder="1" applyAlignment="1" applyProtection="1">
      <alignment horizontal="center" vertical="center"/>
    </xf>
    <xf numFmtId="0" fontId="7" fillId="0" borderId="16" xfId="2" applyFont="1" applyFill="1" applyBorder="1" applyAlignment="1" applyProtection="1">
      <alignment horizontal="center" vertical="center"/>
    </xf>
    <xf numFmtId="0" fontId="7" fillId="0" borderId="16" xfId="3" applyFont="1" applyFill="1" applyBorder="1" applyAlignment="1" applyProtection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8" xfId="2" applyFont="1" applyFill="1" applyBorder="1" applyAlignment="1" applyProtection="1">
      <alignment horizontal="center" vertical="center"/>
    </xf>
    <xf numFmtId="0" fontId="7" fillId="0" borderId="12" xfId="2" applyFont="1" applyFill="1" applyBorder="1" applyAlignment="1" applyProtection="1">
      <alignment horizontal="center" vertical="center"/>
    </xf>
    <xf numFmtId="0" fontId="7" fillId="0" borderId="12" xfId="5" applyFont="1" applyFill="1" applyBorder="1" applyAlignment="1" applyProtection="1">
      <alignment horizontal="center" vertical="center"/>
    </xf>
    <xf numFmtId="0" fontId="7" fillId="0" borderId="19" xfId="5" applyFont="1" applyFill="1" applyBorder="1" applyAlignment="1" applyProtection="1">
      <alignment horizontal="center" vertical="center"/>
    </xf>
    <xf numFmtId="0" fontId="7" fillId="0" borderId="18" xfId="3" applyFont="1" applyFill="1" applyBorder="1" applyAlignment="1" applyProtection="1">
      <alignment horizontal="center" vertical="center"/>
    </xf>
    <xf numFmtId="0" fontId="7" fillId="0" borderId="12" xfId="6" applyFont="1" applyFill="1" applyBorder="1" applyAlignment="1" applyProtection="1">
      <alignment horizontal="center" vertical="center"/>
    </xf>
    <xf numFmtId="0" fontId="7" fillId="0" borderId="12" xfId="3" applyFont="1" applyFill="1" applyBorder="1" applyAlignment="1" applyProtection="1">
      <alignment horizontal="center" vertical="center"/>
    </xf>
    <xf numFmtId="0" fontId="7" fillId="0" borderId="19" xfId="6" applyFont="1" applyFill="1" applyBorder="1" applyAlignment="1" applyProtection="1">
      <alignment horizontal="center" vertical="center"/>
    </xf>
    <xf numFmtId="0" fontId="7" fillId="0" borderId="18" xfId="4" applyFont="1" applyFill="1" applyBorder="1" applyAlignment="1" applyProtection="1">
      <alignment horizontal="center" vertical="center"/>
    </xf>
    <xf numFmtId="0" fontId="7" fillId="0" borderId="12" xfId="7" applyFont="1" applyFill="1" applyBorder="1" applyAlignment="1" applyProtection="1">
      <alignment horizontal="center" vertical="center"/>
    </xf>
    <xf numFmtId="0" fontId="7" fillId="0" borderId="12" xfId="4" applyFont="1" applyFill="1" applyBorder="1" applyAlignment="1" applyProtection="1">
      <alignment horizontal="center" vertical="center"/>
    </xf>
    <xf numFmtId="0" fontId="7" fillId="0" borderId="19" xfId="7" applyFont="1" applyFill="1" applyBorder="1" applyAlignment="1" applyProtection="1">
      <alignment horizontal="center" vertical="center"/>
    </xf>
    <xf numFmtId="0" fontId="7" fillId="0" borderId="5" xfId="2" applyFont="1" applyFill="1" applyBorder="1" applyAlignment="1" applyProtection="1">
      <alignment horizontal="center" vertical="center"/>
    </xf>
    <xf numFmtId="0" fontId="7" fillId="0" borderId="1" xfId="3" applyFont="1" applyFill="1" applyBorder="1" applyAlignment="1" applyProtection="1">
      <alignment horizontal="center" vertical="center"/>
    </xf>
    <xf numFmtId="0" fontId="7" fillId="0" borderId="1" xfId="5" applyFont="1" applyFill="1" applyBorder="1" applyAlignment="1" applyProtection="1">
      <alignment horizontal="center" vertical="center"/>
    </xf>
    <xf numFmtId="0" fontId="7" fillId="0" borderId="1" xfId="2" applyFont="1" applyFill="1" applyBorder="1" applyAlignment="1" applyProtection="1">
      <alignment horizontal="center" vertical="center"/>
    </xf>
    <xf numFmtId="0" fontId="7" fillId="0" borderId="6" xfId="5" applyFont="1" applyFill="1" applyBorder="1" applyAlignment="1" applyProtection="1">
      <alignment horizontal="center" vertical="center"/>
    </xf>
    <xf numFmtId="0" fontId="7" fillId="0" borderId="5" xfId="3" applyFont="1" applyFill="1" applyBorder="1" applyAlignment="1" applyProtection="1">
      <alignment horizontal="center" vertical="center"/>
    </xf>
    <xf numFmtId="0" fontId="7" fillId="0" borderId="1" xfId="6" applyFont="1" applyFill="1" applyBorder="1" applyAlignment="1" applyProtection="1">
      <alignment horizontal="center" vertical="center"/>
    </xf>
    <xf numFmtId="0" fontId="7" fillId="0" borderId="6" xfId="6" applyFont="1" applyFill="1" applyBorder="1" applyAlignment="1" applyProtection="1">
      <alignment horizontal="center" vertical="center"/>
    </xf>
    <xf numFmtId="0" fontId="7" fillId="0" borderId="5" xfId="4" applyFont="1" applyFill="1" applyBorder="1" applyAlignment="1" applyProtection="1">
      <alignment horizontal="center" vertical="center"/>
    </xf>
    <xf numFmtId="0" fontId="7" fillId="0" borderId="1" xfId="4" applyFont="1" applyFill="1" applyBorder="1" applyAlignment="1" applyProtection="1">
      <alignment horizontal="center" vertical="center"/>
    </xf>
    <xf numFmtId="0" fontId="7" fillId="0" borderId="1" xfId="7" applyFont="1" applyFill="1" applyBorder="1" applyAlignment="1" applyProtection="1">
      <alignment horizontal="center" vertical="center"/>
    </xf>
    <xf numFmtId="0" fontId="7" fillId="0" borderId="6" xfId="7" applyFont="1" applyFill="1" applyBorder="1" applyAlignment="1" applyProtection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14" xfId="8" applyFont="1" applyBorder="1" applyAlignment="1" applyProtection="1">
      <alignment horizontal="center" vertical="center"/>
    </xf>
    <xf numFmtId="0" fontId="7" fillId="0" borderId="9" xfId="6" applyFont="1" applyFill="1" applyBorder="1" applyAlignment="1" applyProtection="1">
      <alignment horizontal="center" vertical="center"/>
    </xf>
    <xf numFmtId="0" fontId="7" fillId="0" borderId="9" xfId="3" applyFont="1" applyFill="1" applyBorder="1" applyAlignment="1" applyProtection="1">
      <alignment horizontal="center" vertical="center"/>
    </xf>
    <xf numFmtId="0" fontId="7" fillId="0" borderId="14" xfId="3" applyFont="1" applyFill="1" applyBorder="1" applyAlignment="1" applyProtection="1">
      <alignment horizontal="center" vertical="center"/>
    </xf>
    <xf numFmtId="0" fontId="7" fillId="0" borderId="7" xfId="3" applyFont="1" applyFill="1" applyBorder="1" applyAlignment="1" applyProtection="1">
      <alignment horizontal="center" vertical="center"/>
    </xf>
    <xf numFmtId="0" fontId="7" fillId="0" borderId="20" xfId="6" applyFont="1" applyFill="1" applyBorder="1" applyAlignment="1" applyProtection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7" fillId="0" borderId="8" xfId="2" applyFont="1" applyFill="1" applyBorder="1" applyAlignment="1" applyProtection="1">
      <alignment horizontal="center" vertical="center"/>
    </xf>
    <xf numFmtId="0" fontId="7" fillId="0" borderId="9" xfId="5" applyFont="1" applyFill="1" applyBorder="1" applyAlignment="1" applyProtection="1">
      <alignment horizontal="center" vertical="center"/>
    </xf>
    <xf numFmtId="0" fontId="7" fillId="0" borderId="9" xfId="2" applyFont="1" applyFill="1" applyBorder="1" applyAlignment="1" applyProtection="1">
      <alignment horizontal="center" vertical="center"/>
    </xf>
    <xf numFmtId="0" fontId="7" fillId="0" borderId="10" xfId="5" applyFont="1" applyFill="1" applyBorder="1" applyAlignment="1" applyProtection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7" fillId="0" borderId="23" xfId="2" applyFont="1" applyFill="1" applyBorder="1" applyAlignment="1" applyProtection="1">
      <alignment horizontal="center" vertical="center"/>
    </xf>
    <xf numFmtId="0" fontId="7" fillId="0" borderId="10" xfId="6" applyFont="1" applyFill="1" applyBorder="1" applyAlignment="1" applyProtection="1">
      <alignment horizontal="center" vertical="center"/>
    </xf>
    <xf numFmtId="0" fontId="7" fillId="0" borderId="8" xfId="4" applyFont="1" applyFill="1" applyBorder="1" applyAlignment="1" applyProtection="1">
      <alignment horizontal="center" vertical="center"/>
    </xf>
    <xf numFmtId="0" fontId="7" fillId="0" borderId="9" xfId="7" applyFont="1" applyFill="1" applyBorder="1" applyAlignment="1" applyProtection="1">
      <alignment horizontal="center" vertical="center"/>
    </xf>
    <xf numFmtId="0" fontId="7" fillId="0" borderId="9" xfId="4" applyFont="1" applyFill="1" applyBorder="1" applyAlignment="1" applyProtection="1">
      <alignment horizontal="center" vertical="center"/>
    </xf>
    <xf numFmtId="0" fontId="7" fillId="0" borderId="10" xfId="7" applyFont="1" applyFill="1" applyBorder="1" applyAlignment="1" applyProtection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0" borderId="24" xfId="0" applyBorder="1"/>
    <xf numFmtId="0" fontId="14" fillId="0" borderId="0" xfId="0" applyFont="1"/>
    <xf numFmtId="0" fontId="4" fillId="0" borderId="0" xfId="0" applyFont="1" applyAlignment="1">
      <alignment horizontal="center" vertical="center"/>
    </xf>
    <xf numFmtId="0" fontId="1" fillId="0" borderId="12" xfId="3" applyFont="1" applyFill="1" applyBorder="1" applyAlignment="1" applyProtection="1">
      <alignment horizontal="center" vertical="center"/>
    </xf>
    <xf numFmtId="1" fontId="1" fillId="0" borderId="12" xfId="6" applyNumberFormat="1" applyFont="1" applyFill="1" applyBorder="1" applyAlignment="1" applyProtection="1">
      <alignment horizontal="center" vertical="center"/>
    </xf>
    <xf numFmtId="0" fontId="1" fillId="0" borderId="12" xfId="4" applyFont="1" applyFill="1" applyBorder="1" applyAlignment="1" applyProtection="1">
      <alignment horizontal="center" vertical="center"/>
    </xf>
    <xf numFmtId="0" fontId="1" fillId="0" borderId="12" xfId="7" applyFont="1" applyFill="1" applyBorder="1" applyAlignment="1" applyProtection="1">
      <alignment horizontal="center" vertical="center"/>
    </xf>
    <xf numFmtId="0" fontId="10" fillId="10" borderId="0" xfId="0" applyFont="1" applyFill="1"/>
    <xf numFmtId="0" fontId="7" fillId="0" borderId="16" xfId="5" applyFont="1" applyFill="1" applyBorder="1" applyAlignment="1" applyProtection="1">
      <alignment horizontal="center" vertical="center"/>
    </xf>
    <xf numFmtId="0" fontId="7" fillId="0" borderId="27" xfId="2" applyFont="1" applyFill="1" applyBorder="1" applyAlignment="1" applyProtection="1">
      <alignment horizontal="center" vertical="center"/>
    </xf>
    <xf numFmtId="0" fontId="7" fillId="0" borderId="28" xfId="3" applyFont="1" applyFill="1" applyBorder="1" applyAlignment="1" applyProtection="1">
      <alignment horizontal="center" vertical="center"/>
    </xf>
    <xf numFmtId="0" fontId="7" fillId="0" borderId="29" xfId="5" applyFont="1" applyFill="1" applyBorder="1" applyAlignment="1" applyProtection="1">
      <alignment horizontal="center" vertical="center"/>
    </xf>
    <xf numFmtId="0" fontId="7" fillId="0" borderId="28" xfId="2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27" xfId="3" applyFont="1" applyFill="1" applyBorder="1" applyAlignment="1" applyProtection="1">
      <alignment horizontal="center" vertical="center"/>
    </xf>
    <xf numFmtId="0" fontId="4" fillId="0" borderId="28" xfId="2" applyFont="1" applyFill="1" applyBorder="1" applyAlignment="1" applyProtection="1">
      <alignment horizontal="center" vertical="center"/>
    </xf>
    <xf numFmtId="0" fontId="4" fillId="0" borderId="28" xfId="6" applyFont="1" applyFill="1" applyBorder="1" applyAlignment="1" applyProtection="1">
      <alignment horizontal="center" vertical="center"/>
    </xf>
    <xf numFmtId="0" fontId="4" fillId="0" borderId="28" xfId="3" applyFont="1" applyFill="1" applyBorder="1" applyAlignment="1" applyProtection="1">
      <alignment horizontal="center" vertical="center"/>
    </xf>
    <xf numFmtId="0" fontId="4" fillId="0" borderId="29" xfId="6" applyFont="1" applyFill="1" applyBorder="1" applyAlignment="1" applyProtection="1">
      <alignment horizontal="center" vertical="center"/>
    </xf>
    <xf numFmtId="0" fontId="6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/>
    <xf numFmtId="0" fontId="1" fillId="0" borderId="23" xfId="2" applyFont="1" applyFill="1" applyBorder="1" applyAlignment="1" applyProtection="1">
      <alignment horizontal="center" vertical="center"/>
    </xf>
    <xf numFmtId="0" fontId="1" fillId="0" borderId="23" xfId="5" applyFont="1" applyFill="1" applyBorder="1" applyAlignment="1" applyProtection="1">
      <alignment horizontal="center" vertical="center"/>
    </xf>
    <xf numFmtId="0" fontId="6" fillId="10" borderId="0" xfId="0" applyFont="1" applyFill="1"/>
    <xf numFmtId="0" fontId="6" fillId="10" borderId="0" xfId="0" applyFont="1" applyFill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7" xfId="8" applyFont="1" applyBorder="1" applyAlignment="1" applyProtection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6" xfId="5" applyFont="1" applyFill="1" applyBorder="1" applyAlignment="1" applyProtection="1">
      <alignment horizontal="center" vertical="center"/>
    </xf>
    <xf numFmtId="0" fontId="18" fillId="0" borderId="16" xfId="2" applyFont="1" applyFill="1" applyBorder="1" applyAlignment="1" applyProtection="1">
      <alignment horizontal="center" vertical="center"/>
    </xf>
    <xf numFmtId="0" fontId="18" fillId="0" borderId="17" xfId="5" applyFont="1" applyFill="1" applyBorder="1" applyAlignment="1" applyProtection="1">
      <alignment horizontal="center" vertical="center"/>
    </xf>
    <xf numFmtId="0" fontId="18" fillId="0" borderId="15" xfId="3" applyFont="1" applyFill="1" applyBorder="1" applyAlignment="1" applyProtection="1">
      <alignment horizontal="center" vertical="center"/>
    </xf>
    <xf numFmtId="0" fontId="18" fillId="0" borderId="16" xfId="6" applyFont="1" applyFill="1" applyBorder="1" applyAlignment="1" applyProtection="1">
      <alignment horizontal="center" vertical="center"/>
    </xf>
    <xf numFmtId="0" fontId="18" fillId="0" borderId="16" xfId="3" applyFont="1" applyFill="1" applyBorder="1" applyAlignment="1" applyProtection="1">
      <alignment horizontal="center" vertical="center"/>
    </xf>
    <xf numFmtId="0" fontId="18" fillId="0" borderId="17" xfId="6" applyFont="1" applyFill="1" applyBorder="1" applyAlignment="1" applyProtection="1">
      <alignment horizontal="center" vertical="center"/>
    </xf>
    <xf numFmtId="0" fontId="18" fillId="0" borderId="15" xfId="4" applyFont="1" applyFill="1" applyBorder="1" applyAlignment="1" applyProtection="1">
      <alignment horizontal="center" vertical="center"/>
    </xf>
    <xf numFmtId="0" fontId="18" fillId="0" borderId="16" xfId="7" applyFont="1" applyFill="1" applyBorder="1" applyAlignment="1" applyProtection="1">
      <alignment horizontal="center" vertical="center"/>
    </xf>
    <xf numFmtId="0" fontId="18" fillId="0" borderId="16" xfId="4" applyFont="1" applyFill="1" applyBorder="1" applyAlignment="1" applyProtection="1">
      <alignment horizontal="center" vertical="center"/>
    </xf>
    <xf numFmtId="0" fontId="18" fillId="0" borderId="17" xfId="7" applyFont="1" applyFill="1" applyBorder="1" applyAlignment="1" applyProtection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7" fillId="0" borderId="28" xfId="5" applyFont="1" applyFill="1" applyBorder="1" applyAlignment="1" applyProtection="1">
      <alignment horizontal="center" vertical="center"/>
    </xf>
    <xf numFmtId="0" fontId="7" fillId="0" borderId="27" xfId="3" applyFont="1" applyFill="1" applyBorder="1" applyAlignment="1" applyProtection="1">
      <alignment horizontal="center" vertical="center"/>
    </xf>
    <xf numFmtId="0" fontId="7" fillId="0" borderId="32" xfId="3" applyFont="1" applyFill="1" applyBorder="1" applyAlignment="1" applyProtection="1">
      <alignment horizontal="center" vertical="center"/>
    </xf>
    <xf numFmtId="0" fontId="7" fillId="0" borderId="28" xfId="6" applyFont="1" applyFill="1" applyBorder="1" applyAlignment="1" applyProtection="1">
      <alignment horizontal="center" vertical="center"/>
    </xf>
    <xf numFmtId="0" fontId="7" fillId="0" borderId="31" xfId="3" applyFont="1" applyFill="1" applyBorder="1" applyAlignment="1" applyProtection="1">
      <alignment horizontal="center" vertical="center"/>
    </xf>
    <xf numFmtId="0" fontId="7" fillId="0" borderId="29" xfId="6" applyFont="1" applyFill="1" applyBorder="1" applyAlignment="1" applyProtection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17" fillId="0" borderId="34" xfId="8" applyFont="1" applyBorder="1" applyAlignment="1" applyProtection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7" fillId="0" borderId="36" xfId="2" applyFont="1" applyFill="1" applyBorder="1" applyAlignment="1" applyProtection="1">
      <alignment horizontal="center" vertical="center"/>
    </xf>
    <xf numFmtId="0" fontId="7" fillId="0" borderId="4" xfId="5" applyFont="1" applyFill="1" applyBorder="1" applyAlignment="1" applyProtection="1">
      <alignment horizontal="center" vertical="center"/>
    </xf>
    <xf numFmtId="0" fontId="7" fillId="0" borderId="34" xfId="3" applyFont="1" applyFill="1" applyBorder="1" applyAlignment="1" applyProtection="1">
      <alignment horizontal="center" vertical="center"/>
    </xf>
    <xf numFmtId="0" fontId="7" fillId="0" borderId="4" xfId="6" applyFont="1" applyFill="1" applyBorder="1" applyAlignment="1" applyProtection="1">
      <alignment horizontal="center" vertical="center"/>
    </xf>
    <xf numFmtId="0" fontId="7" fillId="0" borderId="16" xfId="4" applyFont="1" applyFill="1" applyBorder="1" applyAlignment="1" applyProtection="1">
      <alignment horizontal="center" vertical="center"/>
    </xf>
    <xf numFmtId="0" fontId="7" fillId="0" borderId="17" xfId="7" applyFont="1" applyFill="1" applyBorder="1" applyAlignment="1" applyProtection="1">
      <alignment horizontal="center" vertical="center"/>
    </xf>
    <xf numFmtId="0" fontId="7" fillId="0" borderId="27" xfId="4" applyFont="1" applyFill="1" applyBorder="1" applyAlignment="1" applyProtection="1">
      <alignment horizontal="center" vertical="center"/>
    </xf>
    <xf numFmtId="0" fontId="7" fillId="0" borderId="28" xfId="4" applyFont="1" applyFill="1" applyBorder="1" applyAlignment="1" applyProtection="1">
      <alignment horizontal="center" vertical="center"/>
    </xf>
    <xf numFmtId="0" fontId="7" fillId="0" borderId="28" xfId="7" applyFont="1" applyFill="1" applyBorder="1" applyAlignment="1" applyProtection="1">
      <alignment horizontal="center" vertical="center"/>
    </xf>
    <xf numFmtId="0" fontId="7" fillId="0" borderId="29" xfId="7" applyFont="1" applyFill="1" applyBorder="1" applyAlignment="1" applyProtection="1">
      <alignment horizontal="center" vertical="center"/>
    </xf>
    <xf numFmtId="0" fontId="7" fillId="0" borderId="11" xfId="3" applyFont="1" applyFill="1" applyBorder="1" applyAlignment="1" applyProtection="1">
      <alignment horizontal="center" vertical="center"/>
    </xf>
    <xf numFmtId="0" fontId="17" fillId="0" borderId="13" xfId="8" applyFont="1" applyBorder="1" applyAlignment="1" applyProtection="1">
      <alignment horizontal="center" vertical="center"/>
    </xf>
    <xf numFmtId="0" fontId="7" fillId="0" borderId="37" xfId="2" applyFont="1" applyFill="1" applyBorder="1" applyAlignment="1" applyProtection="1">
      <alignment horizontal="center" vertical="center"/>
    </xf>
    <xf numFmtId="0" fontId="7" fillId="0" borderId="38" xfId="5" applyFont="1" applyFill="1" applyBorder="1" applyAlignment="1" applyProtection="1">
      <alignment horizontal="center" vertical="center"/>
    </xf>
    <xf numFmtId="0" fontId="7" fillId="0" borderId="13" xfId="3" applyFont="1" applyFill="1" applyBorder="1" applyAlignment="1" applyProtection="1">
      <alignment horizontal="center" vertical="center"/>
    </xf>
    <xf numFmtId="0" fontId="7" fillId="0" borderId="38" xfId="6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left" vertical="center"/>
    </xf>
    <xf numFmtId="0" fontId="17" fillId="0" borderId="11" xfId="0" applyFont="1" applyBorder="1" applyAlignment="1">
      <alignment horizontal="center" vertical="center"/>
    </xf>
    <xf numFmtId="0" fontId="17" fillId="0" borderId="16" xfId="8" applyFont="1" applyBorder="1" applyAlignment="1" applyProtection="1">
      <alignment horizontal="center" vertical="center"/>
    </xf>
    <xf numFmtId="0" fontId="6" fillId="0" borderId="16" xfId="8" applyFont="1" applyBorder="1" applyAlignment="1" applyProtection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7" fillId="0" borderId="23" xfId="5" applyFont="1" applyFill="1" applyBorder="1" applyAlignment="1" applyProtection="1">
      <alignment horizontal="center" vertical="center"/>
    </xf>
    <xf numFmtId="0" fontId="7" fillId="0" borderId="23" xfId="6" applyFont="1" applyFill="1" applyBorder="1" applyAlignment="1" applyProtection="1">
      <alignment horizontal="center" vertical="center"/>
    </xf>
    <xf numFmtId="0" fontId="7" fillId="0" borderId="23" xfId="3" applyFont="1" applyFill="1" applyBorder="1" applyAlignment="1" applyProtection="1">
      <alignment horizontal="center" vertical="center"/>
    </xf>
    <xf numFmtId="0" fontId="7" fillId="0" borderId="39" xfId="3" applyFont="1" applyFill="1" applyBorder="1" applyAlignment="1" applyProtection="1">
      <alignment horizontal="center" vertical="center"/>
    </xf>
    <xf numFmtId="0" fontId="7" fillId="0" borderId="40" xfId="6" applyFont="1" applyFill="1" applyBorder="1" applyAlignment="1" applyProtection="1">
      <alignment horizontal="center" vertical="center"/>
    </xf>
    <xf numFmtId="0" fontId="7" fillId="0" borderId="39" xfId="2" applyFont="1" applyFill="1" applyBorder="1" applyAlignment="1" applyProtection="1">
      <alignment horizontal="center" vertical="center"/>
    </xf>
    <xf numFmtId="0" fontId="7" fillId="0" borderId="40" xfId="5" applyFont="1" applyFill="1" applyBorder="1" applyAlignment="1" applyProtection="1">
      <alignment horizontal="center" vertical="center"/>
    </xf>
    <xf numFmtId="0" fontId="7" fillId="0" borderId="39" xfId="4" applyFont="1" applyFill="1" applyBorder="1" applyAlignment="1" applyProtection="1">
      <alignment horizontal="center" vertical="center"/>
    </xf>
    <xf numFmtId="0" fontId="7" fillId="0" borderId="23" xfId="4" applyFont="1" applyFill="1" applyBorder="1" applyAlignment="1" applyProtection="1">
      <alignment horizontal="center" vertical="center"/>
    </xf>
    <xf numFmtId="0" fontId="7" fillId="0" borderId="23" xfId="7" applyFont="1" applyFill="1" applyBorder="1" applyAlignment="1" applyProtection="1">
      <alignment horizontal="center" vertical="center"/>
    </xf>
    <xf numFmtId="0" fontId="7" fillId="0" borderId="40" xfId="7" applyFont="1" applyFill="1" applyBorder="1" applyAlignment="1" applyProtection="1">
      <alignment horizontal="center" vertical="center"/>
    </xf>
    <xf numFmtId="0" fontId="7" fillId="11" borderId="15" xfId="3" applyFont="1" applyFill="1" applyBorder="1" applyAlignment="1" applyProtection="1">
      <alignment horizontal="center" vertical="center"/>
    </xf>
    <xf numFmtId="0" fontId="7" fillId="11" borderId="16" xfId="3" applyFont="1" applyFill="1" applyBorder="1" applyAlignment="1" applyProtection="1">
      <alignment horizontal="center" vertical="center"/>
    </xf>
    <xf numFmtId="0" fontId="7" fillId="11" borderId="16" xfId="6" applyFont="1" applyFill="1" applyBorder="1" applyAlignment="1" applyProtection="1">
      <alignment horizontal="center" vertical="center"/>
    </xf>
    <xf numFmtId="0" fontId="7" fillId="11" borderId="17" xfId="6" applyFont="1" applyFill="1" applyBorder="1" applyAlignment="1" applyProtection="1">
      <alignment horizontal="center" vertical="center"/>
    </xf>
    <xf numFmtId="0" fontId="6" fillId="11" borderId="35" xfId="0" applyFont="1" applyFill="1" applyBorder="1" applyAlignment="1">
      <alignment horizontal="center" vertical="center"/>
    </xf>
    <xf numFmtId="0" fontId="7" fillId="11" borderId="34" xfId="0" applyFont="1" applyFill="1" applyBorder="1" applyAlignment="1">
      <alignment horizontal="center" vertical="center"/>
    </xf>
    <xf numFmtId="0" fontId="0" fillId="11" borderId="0" xfId="0" applyFill="1"/>
    <xf numFmtId="0" fontId="17" fillId="11" borderId="1" xfId="0" applyFont="1" applyFill="1" applyBorder="1" applyAlignment="1">
      <alignment horizontal="center" vertical="center"/>
    </xf>
    <xf numFmtId="0" fontId="6" fillId="11" borderId="14" xfId="0" applyFont="1" applyFill="1" applyBorder="1" applyAlignment="1">
      <alignment horizontal="center" vertical="center"/>
    </xf>
    <xf numFmtId="0" fontId="7" fillId="11" borderId="15" xfId="2" applyFont="1" applyFill="1" applyBorder="1" applyAlignment="1" applyProtection="1">
      <alignment horizontal="center" vertical="center"/>
    </xf>
    <xf numFmtId="0" fontId="7" fillId="11" borderId="16" xfId="2" applyFont="1" applyFill="1" applyBorder="1" applyAlignment="1" applyProtection="1">
      <alignment horizontal="center" vertical="center"/>
    </xf>
    <xf numFmtId="0" fontId="7" fillId="11" borderId="16" xfId="5" applyFont="1" applyFill="1" applyBorder="1" applyAlignment="1" applyProtection="1">
      <alignment horizontal="center" vertical="center"/>
    </xf>
    <xf numFmtId="0" fontId="7" fillId="11" borderId="17" xfId="5" applyFont="1" applyFill="1" applyBorder="1" applyAlignment="1" applyProtection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0" fontId="6" fillId="11" borderId="14" xfId="8" applyFont="1" applyFill="1" applyBorder="1" applyAlignment="1" applyProtection="1">
      <alignment horizontal="center" vertical="center"/>
    </xf>
    <xf numFmtId="0" fontId="7" fillId="11" borderId="5" xfId="2" applyFont="1" applyFill="1" applyBorder="1" applyAlignment="1" applyProtection="1">
      <alignment horizontal="center" vertical="center"/>
    </xf>
    <xf numFmtId="0" fontId="7" fillId="11" borderId="1" xfId="2" applyFont="1" applyFill="1" applyBorder="1" applyAlignment="1" applyProtection="1">
      <alignment horizontal="center" vertical="center"/>
    </xf>
    <xf numFmtId="0" fontId="7" fillId="11" borderId="1" xfId="5" applyFont="1" applyFill="1" applyBorder="1" applyAlignment="1" applyProtection="1">
      <alignment horizontal="center" vertical="center"/>
    </xf>
    <xf numFmtId="0" fontId="7" fillId="11" borderId="6" xfId="5" applyFont="1" applyFill="1" applyBorder="1" applyAlignment="1" applyProtection="1">
      <alignment horizontal="center" vertical="center"/>
    </xf>
    <xf numFmtId="0" fontId="7" fillId="11" borderId="5" xfId="3" applyFont="1" applyFill="1" applyBorder="1" applyAlignment="1" applyProtection="1">
      <alignment horizontal="center" vertical="center"/>
    </xf>
    <xf numFmtId="0" fontId="7" fillId="11" borderId="1" xfId="6" applyFont="1" applyFill="1" applyBorder="1" applyAlignment="1" applyProtection="1">
      <alignment horizontal="center" vertical="center"/>
    </xf>
    <xf numFmtId="0" fontId="7" fillId="11" borderId="1" xfId="3" applyFont="1" applyFill="1" applyBorder="1" applyAlignment="1" applyProtection="1">
      <alignment horizontal="center" vertical="center"/>
    </xf>
    <xf numFmtId="0" fontId="7" fillId="11" borderId="6" xfId="6" applyFont="1" applyFill="1" applyBorder="1" applyAlignment="1" applyProtection="1">
      <alignment horizontal="center" vertical="center"/>
    </xf>
    <xf numFmtId="0" fontId="17" fillId="11" borderId="1" xfId="8" applyFont="1" applyFill="1" applyBorder="1" applyAlignment="1" applyProtection="1">
      <alignment horizontal="center" vertical="center"/>
    </xf>
    <xf numFmtId="0" fontId="7" fillId="11" borderId="14" xfId="2" applyFont="1" applyFill="1" applyBorder="1" applyAlignment="1" applyProtection="1">
      <alignment horizontal="center" vertical="center"/>
    </xf>
    <xf numFmtId="0" fontId="7" fillId="11" borderId="7" xfId="2" applyFont="1" applyFill="1" applyBorder="1" applyAlignment="1" applyProtection="1">
      <alignment horizontal="center" vertical="center"/>
    </xf>
    <xf numFmtId="0" fontId="6" fillId="11" borderId="1" xfId="8" applyFont="1" applyFill="1" applyBorder="1" applyAlignment="1" applyProtection="1">
      <alignment horizontal="center" vertical="center"/>
    </xf>
    <xf numFmtId="0" fontId="6" fillId="11" borderId="28" xfId="8" applyFont="1" applyFill="1" applyBorder="1" applyAlignment="1" applyProtection="1">
      <alignment horizontal="center" vertical="center"/>
    </xf>
    <xf numFmtId="0" fontId="6" fillId="11" borderId="32" xfId="8" applyFont="1" applyFill="1" applyBorder="1" applyAlignment="1" applyProtection="1">
      <alignment horizontal="center" vertical="center"/>
    </xf>
    <xf numFmtId="0" fontId="7" fillId="11" borderId="27" xfId="2" applyFont="1" applyFill="1" applyBorder="1" applyAlignment="1" applyProtection="1">
      <alignment horizontal="center" vertical="center"/>
    </xf>
    <xf numFmtId="0" fontId="7" fillId="11" borderId="28" xfId="3" applyFont="1" applyFill="1" applyBorder="1" applyAlignment="1" applyProtection="1">
      <alignment horizontal="center" vertical="center"/>
    </xf>
    <xf numFmtId="0" fontId="7" fillId="11" borderId="28" xfId="5" applyFont="1" applyFill="1" applyBorder="1" applyAlignment="1" applyProtection="1">
      <alignment horizontal="center" vertical="center"/>
    </xf>
    <xf numFmtId="0" fontId="7" fillId="11" borderId="28" xfId="2" applyFont="1" applyFill="1" applyBorder="1" applyAlignment="1" applyProtection="1">
      <alignment horizontal="center" vertical="center"/>
    </xf>
    <xf numFmtId="0" fontId="7" fillId="11" borderId="29" xfId="5" applyFont="1" applyFill="1" applyBorder="1" applyAlignment="1" applyProtection="1">
      <alignment horizontal="center" vertical="center"/>
    </xf>
    <xf numFmtId="0" fontId="7" fillId="11" borderId="32" xfId="3" applyFont="1" applyFill="1" applyBorder="1" applyAlignment="1" applyProtection="1">
      <alignment horizontal="center" vertical="center"/>
    </xf>
    <xf numFmtId="0" fontId="7" fillId="11" borderId="31" xfId="3" applyFont="1" applyFill="1" applyBorder="1" applyAlignment="1" applyProtection="1">
      <alignment horizontal="center" vertical="center"/>
    </xf>
    <xf numFmtId="0" fontId="7" fillId="11" borderId="31" xfId="0" applyFont="1" applyFill="1" applyBorder="1" applyAlignment="1">
      <alignment horizontal="center" vertical="center"/>
    </xf>
    <xf numFmtId="0" fontId="6" fillId="11" borderId="28" xfId="0" applyFont="1" applyFill="1" applyBorder="1" applyAlignment="1">
      <alignment horizontal="center" vertical="center"/>
    </xf>
    <xf numFmtId="0" fontId="6" fillId="11" borderId="32" xfId="0" applyFont="1" applyFill="1" applyBorder="1" applyAlignment="1">
      <alignment horizontal="center" vertical="center"/>
    </xf>
    <xf numFmtId="0" fontId="7" fillId="11" borderId="27" xfId="3" applyFont="1" applyFill="1" applyBorder="1" applyAlignment="1" applyProtection="1">
      <alignment horizontal="center" vertical="center"/>
    </xf>
    <xf numFmtId="0" fontId="7" fillId="11" borderId="28" xfId="6" applyFont="1" applyFill="1" applyBorder="1" applyAlignment="1" applyProtection="1">
      <alignment horizontal="center" vertical="center"/>
    </xf>
    <xf numFmtId="0" fontId="7" fillId="11" borderId="29" xfId="6" applyFont="1" applyFill="1" applyBorder="1" applyAlignment="1" applyProtection="1">
      <alignment horizontal="center" vertical="center"/>
    </xf>
    <xf numFmtId="0" fontId="6" fillId="11" borderId="12" xfId="8" applyFont="1" applyFill="1" applyBorder="1" applyAlignment="1" applyProtection="1">
      <alignment horizontal="center" vertical="center"/>
    </xf>
    <xf numFmtId="0" fontId="6" fillId="11" borderId="22" xfId="0" applyFont="1" applyFill="1" applyBorder="1" applyAlignment="1">
      <alignment horizontal="center" vertical="center"/>
    </xf>
    <xf numFmtId="0" fontId="7" fillId="11" borderId="18" xfId="2" applyFont="1" applyFill="1" applyBorder="1" applyAlignment="1" applyProtection="1">
      <alignment horizontal="center" vertical="center"/>
    </xf>
    <xf numFmtId="0" fontId="7" fillId="11" borderId="12" xfId="2" applyFont="1" applyFill="1" applyBorder="1" applyAlignment="1" applyProtection="1">
      <alignment horizontal="center" vertical="center"/>
    </xf>
    <xf numFmtId="0" fontId="7" fillId="11" borderId="12" xfId="5" applyFont="1" applyFill="1" applyBorder="1" applyAlignment="1" applyProtection="1">
      <alignment horizontal="center" vertical="center"/>
    </xf>
    <xf numFmtId="0" fontId="6" fillId="11" borderId="12" xfId="0" applyFont="1" applyFill="1" applyBorder="1"/>
    <xf numFmtId="0" fontId="6" fillId="11" borderId="19" xfId="0" applyFont="1" applyFill="1" applyBorder="1"/>
    <xf numFmtId="0" fontId="7" fillId="11" borderId="18" xfId="3" applyFont="1" applyFill="1" applyBorder="1" applyAlignment="1" applyProtection="1">
      <alignment horizontal="center" vertical="center"/>
    </xf>
    <xf numFmtId="0" fontId="7" fillId="11" borderId="12" xfId="3" applyFont="1" applyFill="1" applyBorder="1" applyAlignment="1" applyProtection="1">
      <alignment horizontal="center" vertical="center"/>
    </xf>
    <xf numFmtId="0" fontId="7" fillId="11" borderId="12" xfId="6" applyFont="1" applyFill="1" applyBorder="1" applyAlignment="1" applyProtection="1">
      <alignment horizontal="center" vertical="center"/>
    </xf>
    <xf numFmtId="0" fontId="7" fillId="11" borderId="19" xfId="6" applyFont="1" applyFill="1" applyBorder="1" applyAlignment="1" applyProtection="1">
      <alignment horizontal="center" vertical="center"/>
    </xf>
    <xf numFmtId="0" fontId="7" fillId="11" borderId="13" xfId="0" applyFont="1" applyFill="1" applyBorder="1" applyAlignment="1">
      <alignment horizontal="center" vertical="center"/>
    </xf>
    <xf numFmtId="0" fontId="6" fillId="11" borderId="9" xfId="0" applyFont="1" applyFill="1" applyBorder="1" applyAlignment="1">
      <alignment horizontal="center" vertical="center"/>
    </xf>
    <xf numFmtId="0" fontId="6" fillId="11" borderId="21" xfId="8" applyFont="1" applyFill="1" applyBorder="1" applyAlignment="1" applyProtection="1">
      <alignment horizontal="center" vertical="center"/>
    </xf>
    <xf numFmtId="0" fontId="7" fillId="11" borderId="8" xfId="2" applyFont="1" applyFill="1" applyBorder="1" applyAlignment="1" applyProtection="1">
      <alignment horizontal="center" vertical="center"/>
    </xf>
    <xf numFmtId="0" fontId="7" fillId="11" borderId="9" xfId="3" applyFont="1" applyFill="1" applyBorder="1" applyAlignment="1" applyProtection="1">
      <alignment horizontal="center" vertical="center"/>
    </xf>
    <xf numFmtId="0" fontId="7" fillId="11" borderId="9" xfId="5" applyFont="1" applyFill="1" applyBorder="1" applyAlignment="1" applyProtection="1">
      <alignment horizontal="center" vertical="center"/>
    </xf>
    <xf numFmtId="0" fontId="7" fillId="11" borderId="9" xfId="2" applyFont="1" applyFill="1" applyBorder="1" applyAlignment="1" applyProtection="1">
      <alignment horizontal="center" vertical="center"/>
    </xf>
    <xf numFmtId="0" fontId="7" fillId="11" borderId="10" xfId="5" applyFont="1" applyFill="1" applyBorder="1" applyAlignment="1" applyProtection="1">
      <alignment horizontal="center" vertical="center"/>
    </xf>
    <xf numFmtId="0" fontId="7" fillId="11" borderId="8" xfId="3" applyFont="1" applyFill="1" applyBorder="1" applyAlignment="1" applyProtection="1">
      <alignment horizontal="center" vertical="center"/>
    </xf>
    <xf numFmtId="0" fontId="7" fillId="11" borderId="9" xfId="6" applyFont="1" applyFill="1" applyBorder="1" applyAlignment="1" applyProtection="1">
      <alignment horizontal="center" vertical="center"/>
    </xf>
    <xf numFmtId="0" fontId="7" fillId="11" borderId="10" xfId="6" applyFont="1" applyFill="1" applyBorder="1" applyAlignment="1" applyProtection="1">
      <alignment horizontal="center" vertical="center"/>
    </xf>
    <xf numFmtId="0" fontId="6" fillId="11" borderId="0" xfId="0" applyFont="1" applyFill="1"/>
    <xf numFmtId="0" fontId="4" fillId="11" borderId="0" xfId="0" applyFont="1" applyFill="1" applyAlignment="1">
      <alignment horizontal="left" vertical="center"/>
    </xf>
    <xf numFmtId="0" fontId="4" fillId="11" borderId="0" xfId="0" applyFont="1" applyFill="1"/>
    <xf numFmtId="0" fontId="7" fillId="11" borderId="32" xfId="2" applyFont="1" applyFill="1" applyBorder="1" applyAlignment="1" applyProtection="1">
      <alignment horizontal="center" vertical="center"/>
    </xf>
    <xf numFmtId="0" fontId="7" fillId="11" borderId="31" xfId="2" applyFont="1" applyFill="1" applyBorder="1" applyAlignment="1" applyProtection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8" fillId="0" borderId="5" xfId="3" applyFont="1" applyFill="1" applyBorder="1" applyAlignment="1" applyProtection="1">
      <alignment horizontal="center" vertical="center"/>
    </xf>
    <xf numFmtId="0" fontId="18" fillId="0" borderId="1" xfId="3" applyFont="1" applyFill="1" applyBorder="1" applyAlignment="1" applyProtection="1">
      <alignment horizontal="center" vertical="center"/>
    </xf>
    <xf numFmtId="0" fontId="18" fillId="0" borderId="1" xfId="6" applyFont="1" applyFill="1" applyBorder="1" applyAlignment="1" applyProtection="1">
      <alignment horizontal="center" vertical="center"/>
    </xf>
    <xf numFmtId="0" fontId="18" fillId="0" borderId="6" xfId="6" applyFont="1" applyFill="1" applyBorder="1" applyAlignment="1" applyProtection="1">
      <alignment horizontal="center" vertical="center"/>
    </xf>
    <xf numFmtId="0" fontId="18" fillId="0" borderId="5" xfId="2" applyFont="1" applyFill="1" applyBorder="1" applyAlignment="1" applyProtection="1">
      <alignment horizontal="center" vertical="center"/>
    </xf>
    <xf numFmtId="0" fontId="18" fillId="0" borderId="1" xfId="5" applyFont="1" applyFill="1" applyBorder="1" applyAlignment="1" applyProtection="1">
      <alignment horizontal="center" vertical="center"/>
    </xf>
    <xf numFmtId="0" fontId="18" fillId="0" borderId="1" xfId="2" applyFont="1" applyFill="1" applyBorder="1" applyAlignment="1" applyProtection="1">
      <alignment horizontal="center" vertical="center"/>
    </xf>
    <xf numFmtId="0" fontId="18" fillId="0" borderId="6" xfId="5" applyFont="1" applyFill="1" applyBorder="1" applyAlignment="1" applyProtection="1">
      <alignment horizontal="center" vertical="center"/>
    </xf>
    <xf numFmtId="0" fontId="17" fillId="0" borderId="1" xfId="0" applyFont="1" applyBorder="1"/>
    <xf numFmtId="0" fontId="17" fillId="0" borderId="5" xfId="0" applyFont="1" applyBorder="1"/>
    <xf numFmtId="0" fontId="18" fillId="0" borderId="11" xfId="0" applyFont="1" applyBorder="1" applyAlignment="1">
      <alignment horizontal="center" vertical="center"/>
    </xf>
    <xf numFmtId="0" fontId="17" fillId="0" borderId="14" xfId="8" applyFont="1" applyBorder="1" applyAlignment="1" applyProtection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21" xfId="8" applyFont="1" applyBorder="1" applyAlignment="1" applyProtection="1">
      <alignment horizontal="center" vertical="center"/>
    </xf>
    <xf numFmtId="0" fontId="18" fillId="0" borderId="8" xfId="2" applyFont="1" applyFill="1" applyBorder="1" applyAlignment="1" applyProtection="1">
      <alignment horizontal="center" vertical="center"/>
    </xf>
    <xf numFmtId="0" fontId="18" fillId="0" borderId="9" xfId="3" applyFont="1" applyFill="1" applyBorder="1" applyAlignment="1" applyProtection="1">
      <alignment horizontal="center" vertical="center"/>
    </xf>
    <xf numFmtId="0" fontId="18" fillId="0" borderId="9" xfId="5" applyFont="1" applyFill="1" applyBorder="1" applyAlignment="1" applyProtection="1">
      <alignment horizontal="center" vertical="center"/>
    </xf>
    <xf numFmtId="0" fontId="18" fillId="0" borderId="9" xfId="2" applyFont="1" applyFill="1" applyBorder="1" applyAlignment="1" applyProtection="1">
      <alignment horizontal="center" vertical="center"/>
    </xf>
    <xf numFmtId="0" fontId="18" fillId="0" borderId="10" xfId="5" applyFont="1" applyFill="1" applyBorder="1" applyAlignment="1" applyProtection="1">
      <alignment horizontal="center" vertical="center"/>
    </xf>
    <xf numFmtId="0" fontId="18" fillId="0" borderId="8" xfId="3" applyFont="1" applyFill="1" applyBorder="1" applyAlignment="1" applyProtection="1">
      <alignment horizontal="center" vertical="center"/>
    </xf>
    <xf numFmtId="0" fontId="18" fillId="0" borderId="9" xfId="6" applyFont="1" applyFill="1" applyBorder="1" applyAlignment="1" applyProtection="1">
      <alignment horizontal="center" vertical="center"/>
    </xf>
    <xf numFmtId="0" fontId="18" fillId="0" borderId="10" xfId="6" applyFont="1" applyFill="1" applyBorder="1" applyAlignment="1" applyProtection="1">
      <alignment horizontal="center" vertical="center"/>
    </xf>
    <xf numFmtId="0" fontId="6" fillId="11" borderId="23" xfId="0" applyFont="1" applyFill="1" applyBorder="1" applyAlignment="1">
      <alignment horizontal="center" vertical="center"/>
    </xf>
    <xf numFmtId="0" fontId="6" fillId="11" borderId="41" xfId="8" applyFont="1" applyFill="1" applyBorder="1" applyAlignment="1" applyProtection="1">
      <alignment horizontal="center" vertical="center"/>
    </xf>
    <xf numFmtId="0" fontId="7" fillId="11" borderId="39" xfId="3" applyFont="1" applyFill="1" applyBorder="1" applyAlignment="1" applyProtection="1">
      <alignment horizontal="center" vertical="center"/>
    </xf>
    <xf numFmtId="0" fontId="7" fillId="11" borderId="23" xfId="3" applyFont="1" applyFill="1" applyBorder="1" applyAlignment="1" applyProtection="1">
      <alignment horizontal="center" vertical="center"/>
    </xf>
    <xf numFmtId="0" fontId="7" fillId="11" borderId="23" xfId="6" applyFont="1" applyFill="1" applyBorder="1" applyAlignment="1" applyProtection="1">
      <alignment horizontal="center" vertical="center"/>
    </xf>
    <xf numFmtId="0" fontId="7" fillId="11" borderId="40" xfId="6" applyFont="1" applyFill="1" applyBorder="1" applyAlignment="1" applyProtection="1">
      <alignment horizontal="center" vertical="center"/>
    </xf>
    <xf numFmtId="0" fontId="6" fillId="11" borderId="39" xfId="0" applyFont="1" applyFill="1" applyBorder="1" applyAlignment="1">
      <alignment horizontal="center" vertical="center"/>
    </xf>
    <xf numFmtId="0" fontId="6" fillId="11" borderId="41" xfId="0" applyFont="1" applyFill="1" applyBorder="1" applyAlignment="1">
      <alignment horizontal="center" vertical="center"/>
    </xf>
    <xf numFmtId="0" fontId="6" fillId="11" borderId="26" xfId="0" applyFont="1" applyFill="1" applyBorder="1" applyAlignment="1">
      <alignment horizontal="center" vertical="center"/>
    </xf>
    <xf numFmtId="0" fontId="6" fillId="11" borderId="40" xfId="0" applyFont="1" applyFill="1" applyBorder="1" applyAlignment="1">
      <alignment horizontal="center" vertical="center"/>
    </xf>
    <xf numFmtId="0" fontId="7" fillId="11" borderId="26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0" fillId="0" borderId="47" xfId="0" applyBorder="1"/>
    <xf numFmtId="0" fontId="9" fillId="0" borderId="12" xfId="0" applyFont="1" applyBorder="1" applyAlignment="1">
      <alignment horizontal="center" vertical="center"/>
    </xf>
    <xf numFmtId="0" fontId="0" fillId="0" borderId="47" xfId="0" applyBorder="1" applyAlignment="1">
      <alignment horizontal="center"/>
    </xf>
    <xf numFmtId="0" fontId="12" fillId="0" borderId="47" xfId="0" applyFont="1" applyBorder="1" applyAlignment="1">
      <alignment horizontal="center"/>
    </xf>
    <xf numFmtId="0" fontId="13" fillId="0" borderId="47" xfId="0" applyFont="1" applyBorder="1" applyAlignment="1">
      <alignment horizontal="center"/>
    </xf>
    <xf numFmtId="0" fontId="17" fillId="0" borderId="1" xfId="8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0" xfId="1" applyFont="1" applyFill="1" applyBorder="1" applyAlignment="1" applyProtection="1">
      <alignment horizontal="center" vertical="center"/>
    </xf>
    <xf numFmtId="0" fontId="1" fillId="0" borderId="41" xfId="2" applyFont="1" applyFill="1" applyBorder="1" applyAlignment="1" applyProtection="1">
      <alignment horizontal="center" vertical="center"/>
    </xf>
    <xf numFmtId="0" fontId="1" fillId="13" borderId="15" xfId="1" applyFont="1" applyFill="1" applyBorder="1" applyAlignment="1" applyProtection="1">
      <alignment horizontal="center" vertical="center"/>
    </xf>
    <xf numFmtId="165" fontId="1" fillId="13" borderId="17" xfId="10" applyNumberFormat="1" applyFont="1" applyFill="1" applyBorder="1" applyAlignment="1" applyProtection="1">
      <alignment horizontal="center" vertical="center"/>
    </xf>
    <xf numFmtId="0" fontId="1" fillId="13" borderId="29" xfId="10" applyFont="1" applyFill="1" applyBorder="1" applyAlignment="1" applyProtection="1">
      <alignment horizontal="center" vertical="center" wrapText="1"/>
    </xf>
    <xf numFmtId="0" fontId="6" fillId="12" borderId="31" xfId="0" applyFont="1" applyFill="1" applyBorder="1" applyAlignment="1">
      <alignment horizontal="center" wrapText="1"/>
    </xf>
    <xf numFmtId="165" fontId="16" fillId="13" borderId="29" xfId="0" applyNumberFormat="1" applyFont="1" applyFill="1" applyBorder="1" applyAlignment="1">
      <alignment horizontal="center" vertical="center" wrapText="1"/>
    </xf>
    <xf numFmtId="165" fontId="16" fillId="13" borderId="45" xfId="0" applyNumberFormat="1" applyFont="1" applyFill="1" applyBorder="1" applyAlignment="1">
      <alignment horizontal="center" vertical="center" wrapText="1"/>
    </xf>
    <xf numFmtId="0" fontId="1" fillId="13" borderId="49" xfId="9" applyFont="1" applyFill="1" applyBorder="1" applyAlignment="1" applyProtection="1">
      <alignment horizontal="center" vertical="center"/>
    </xf>
    <xf numFmtId="1" fontId="1" fillId="13" borderId="50" xfId="10" applyNumberFormat="1" applyFont="1" applyFill="1" applyBorder="1" applyAlignment="1" applyProtection="1">
      <alignment horizontal="center" vertical="center"/>
    </xf>
    <xf numFmtId="1" fontId="1" fillId="13" borderId="17" xfId="10" applyNumberFormat="1" applyFont="1" applyFill="1" applyBorder="1" applyAlignment="1" applyProtection="1">
      <alignment horizontal="center" vertical="center"/>
    </xf>
    <xf numFmtId="1" fontId="1" fillId="13" borderId="58" xfId="1" applyNumberFormat="1" applyFont="1" applyFill="1" applyBorder="1" applyAlignment="1" applyProtection="1">
      <alignment horizontal="center" vertical="center" wrapText="1"/>
    </xf>
    <xf numFmtId="164" fontId="1" fillId="0" borderId="0" xfId="11" applyFont="1" applyFill="1" applyBorder="1" applyAlignment="1" applyProtection="1">
      <alignment vertical="center"/>
    </xf>
    <xf numFmtId="0" fontId="21" fillId="0" borderId="0" xfId="0" applyFont="1" applyAlignment="1">
      <alignment horizontal="center" vertical="center"/>
    </xf>
    <xf numFmtId="0" fontId="1" fillId="0" borderId="58" xfId="1" applyFont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9" applyFont="1" applyFill="1" applyBorder="1" applyAlignment="1" applyProtection="1">
      <alignment horizontal="center" vertical="center"/>
    </xf>
    <xf numFmtId="0" fontId="1" fillId="11" borderId="0" xfId="1" applyFont="1" applyFill="1" applyBorder="1" applyAlignment="1" applyProtection="1">
      <alignment horizontal="center" vertical="center"/>
    </xf>
    <xf numFmtId="0" fontId="1" fillId="11" borderId="0" xfId="9" applyFont="1" applyFill="1" applyBorder="1" applyAlignment="1" applyProtection="1">
      <alignment horizontal="center" vertical="center"/>
    </xf>
    <xf numFmtId="165" fontId="1" fillId="11" borderId="0" xfId="10" applyNumberFormat="1" applyFont="1" applyFill="1" applyBorder="1" applyAlignment="1" applyProtection="1">
      <alignment horizontal="center" vertical="center"/>
    </xf>
    <xf numFmtId="165" fontId="1" fillId="0" borderId="0" xfId="10" applyNumberFormat="1" applyFont="1" applyFill="1" applyBorder="1" applyAlignment="1" applyProtection="1">
      <alignment horizontal="center" vertical="center"/>
    </xf>
    <xf numFmtId="0" fontId="1" fillId="0" borderId="0" xfId="8" applyFont="1" applyBorder="1" applyAlignment="1" applyProtection="1">
      <alignment horizontal="center" vertical="center"/>
    </xf>
    <xf numFmtId="0" fontId="1" fillId="0" borderId="0" xfId="10" applyFont="1" applyFill="1" applyBorder="1" applyAlignment="1" applyProtection="1">
      <alignment horizontal="center" vertical="center"/>
    </xf>
    <xf numFmtId="0" fontId="1" fillId="13" borderId="31" xfId="1" applyFont="1" applyFill="1" applyBorder="1" applyAlignment="1" applyProtection="1">
      <alignment horizontal="center" vertical="center"/>
    </xf>
    <xf numFmtId="165" fontId="1" fillId="13" borderId="29" xfId="10" applyNumberFormat="1" applyFont="1" applyFill="1" applyBorder="1" applyAlignment="1" applyProtection="1">
      <alignment horizontal="center" vertical="center"/>
    </xf>
    <xf numFmtId="0" fontId="4" fillId="0" borderId="8" xfId="3" applyFont="1" applyFill="1" applyBorder="1" applyAlignment="1" applyProtection="1">
      <alignment horizontal="center" vertical="center"/>
    </xf>
    <xf numFmtId="0" fontId="0" fillId="11" borderId="47" xfId="0" applyFill="1" applyBorder="1"/>
    <xf numFmtId="0" fontId="9" fillId="11" borderId="12" xfId="0" applyFont="1" applyFill="1" applyBorder="1" applyAlignment="1">
      <alignment horizontal="center" vertical="center"/>
    </xf>
    <xf numFmtId="0" fontId="0" fillId="11" borderId="47" xfId="0" applyFill="1" applyBorder="1" applyAlignment="1">
      <alignment horizontal="center"/>
    </xf>
    <xf numFmtId="0" fontId="12" fillId="11" borderId="47" xfId="0" applyFont="1" applyFill="1" applyBorder="1" applyAlignment="1">
      <alignment horizontal="center"/>
    </xf>
    <xf numFmtId="0" fontId="17" fillId="11" borderId="16" xfId="0" applyFont="1" applyFill="1" applyBorder="1" applyAlignment="1">
      <alignment horizontal="center" vertical="center"/>
    </xf>
    <xf numFmtId="0" fontId="7" fillId="11" borderId="17" xfId="0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center" vertical="center"/>
    </xf>
    <xf numFmtId="0" fontId="7" fillId="11" borderId="29" xfId="0" applyFont="1" applyFill="1" applyBorder="1" applyAlignment="1">
      <alignment horizontal="center" vertical="center"/>
    </xf>
    <xf numFmtId="0" fontId="7" fillId="11" borderId="19" xfId="0" applyFont="1" applyFill="1" applyBorder="1" applyAlignment="1">
      <alignment horizontal="center" vertical="center"/>
    </xf>
    <xf numFmtId="0" fontId="7" fillId="11" borderId="15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0" fontId="7" fillId="11" borderId="27" xfId="0" applyFont="1" applyFill="1" applyBorder="1" applyAlignment="1">
      <alignment horizontal="center" vertical="center"/>
    </xf>
    <xf numFmtId="0" fontId="7" fillId="11" borderId="18" xfId="0" applyFont="1" applyFill="1" applyBorder="1" applyAlignment="1">
      <alignment horizontal="center" vertical="center"/>
    </xf>
    <xf numFmtId="0" fontId="0" fillId="0" borderId="66" xfId="0" applyBorder="1"/>
    <xf numFmtId="0" fontId="9" fillId="0" borderId="23" xfId="0" applyFont="1" applyBorder="1" applyAlignment="1">
      <alignment horizontal="center" vertical="center"/>
    </xf>
    <xf numFmtId="0" fontId="0" fillId="0" borderId="66" xfId="0" applyBorder="1" applyAlignment="1">
      <alignment horizontal="center"/>
    </xf>
    <xf numFmtId="0" fontId="12" fillId="0" borderId="66" xfId="0" applyFont="1" applyBorder="1" applyAlignment="1">
      <alignment horizontal="center"/>
    </xf>
    <xf numFmtId="0" fontId="12" fillId="0" borderId="67" xfId="0" applyFont="1" applyBorder="1" applyAlignment="1">
      <alignment horizontal="center"/>
    </xf>
    <xf numFmtId="0" fontId="6" fillId="11" borderId="16" xfId="8" applyFont="1" applyFill="1" applyBorder="1" applyAlignment="1" applyProtection="1">
      <alignment horizontal="center" vertical="center"/>
    </xf>
    <xf numFmtId="0" fontId="6" fillId="11" borderId="16" xfId="0" applyFont="1" applyFill="1" applyBorder="1"/>
    <xf numFmtId="0" fontId="6" fillId="11" borderId="17" xfId="0" applyFont="1" applyFill="1" applyBorder="1"/>
    <xf numFmtId="0" fontId="0" fillId="0" borderId="61" xfId="0" applyBorder="1"/>
    <xf numFmtId="0" fontId="0" fillId="0" borderId="68" xfId="0" applyBorder="1"/>
    <xf numFmtId="0" fontId="7" fillId="11" borderId="40" xfId="0" applyFont="1" applyFill="1" applyBorder="1" applyAlignment="1">
      <alignment horizontal="center" vertical="center"/>
    </xf>
    <xf numFmtId="0" fontId="22" fillId="13" borderId="49" xfId="0" applyFont="1" applyFill="1" applyBorder="1" applyAlignment="1">
      <alignment horizontal="center"/>
    </xf>
    <xf numFmtId="0" fontId="17" fillId="0" borderId="28" xfId="0" applyFont="1" applyBorder="1" applyAlignment="1">
      <alignment horizontal="center" vertical="center"/>
    </xf>
    <xf numFmtId="0" fontId="7" fillId="0" borderId="43" xfId="2" applyFont="1" applyFill="1" applyBorder="1" applyAlignment="1" applyProtection="1">
      <alignment horizontal="center" vertical="center"/>
    </xf>
    <xf numFmtId="0" fontId="17" fillId="0" borderId="5" xfId="8" applyFont="1" applyBorder="1" applyAlignment="1" applyProtection="1">
      <alignment horizontal="left" vertical="center"/>
    </xf>
    <xf numFmtId="0" fontId="18" fillId="0" borderId="6" xfId="0" applyFont="1" applyBorder="1" applyAlignment="1">
      <alignment horizontal="center" vertical="center"/>
    </xf>
    <xf numFmtId="0" fontId="17" fillId="0" borderId="5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7" fillId="0" borderId="8" xfId="0" applyFont="1" applyBorder="1" applyAlignment="1">
      <alignment horizontal="left" vertical="center"/>
    </xf>
    <xf numFmtId="0" fontId="17" fillId="0" borderId="27" xfId="8" applyFont="1" applyBorder="1" applyAlignment="1" applyProtection="1">
      <alignment horizontal="left" vertical="center"/>
    </xf>
    <xf numFmtId="0" fontId="17" fillId="0" borderId="28" xfId="8" applyFont="1" applyBorder="1" applyAlignment="1" applyProtection="1">
      <alignment horizontal="center" vertical="center"/>
    </xf>
    <xf numFmtId="0" fontId="17" fillId="0" borderId="32" xfId="8" applyFont="1" applyBorder="1" applyAlignment="1" applyProtection="1">
      <alignment horizontal="center" vertical="center"/>
    </xf>
    <xf numFmtId="0" fontId="18" fillId="0" borderId="27" xfId="2" applyFont="1" applyFill="1" applyBorder="1" applyAlignment="1" applyProtection="1">
      <alignment horizontal="center" vertical="center"/>
    </xf>
    <xf numFmtId="0" fontId="18" fillId="0" borderId="28" xfId="3" applyFont="1" applyFill="1" applyBorder="1" applyAlignment="1" applyProtection="1">
      <alignment horizontal="center" vertical="center"/>
    </xf>
    <xf numFmtId="0" fontId="18" fillId="0" borderId="28" xfId="5" applyFont="1" applyFill="1" applyBorder="1" applyAlignment="1" applyProtection="1">
      <alignment horizontal="center" vertical="center"/>
    </xf>
    <xf numFmtId="0" fontId="18" fillId="0" borderId="28" xfId="2" applyFont="1" applyFill="1" applyBorder="1" applyAlignment="1" applyProtection="1">
      <alignment horizontal="center" vertical="center"/>
    </xf>
    <xf numFmtId="0" fontId="18" fillId="0" borderId="29" xfId="5" applyFont="1" applyFill="1" applyBorder="1" applyAlignment="1" applyProtection="1">
      <alignment horizontal="center" vertical="center"/>
    </xf>
    <xf numFmtId="0" fontId="18" fillId="0" borderId="27" xfId="3" applyFont="1" applyFill="1" applyBorder="1" applyAlignment="1" applyProtection="1">
      <alignment horizontal="center" vertical="center"/>
    </xf>
    <xf numFmtId="0" fontId="18" fillId="0" borderId="28" xfId="6" applyFont="1" applyFill="1" applyBorder="1" applyAlignment="1" applyProtection="1">
      <alignment horizontal="center" vertical="center"/>
    </xf>
    <xf numFmtId="0" fontId="18" fillId="0" borderId="29" xfId="6" applyFont="1" applyFill="1" applyBorder="1" applyAlignment="1" applyProtection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19" fillId="0" borderId="0" xfId="0" applyFont="1" applyAlignment="1">
      <alignment horizontal="center" vertical="center" textRotation="90"/>
    </xf>
    <xf numFmtId="0" fontId="7" fillId="0" borderId="7" xfId="4" applyFont="1" applyFill="1" applyBorder="1" applyAlignment="1" applyProtection="1">
      <alignment horizontal="center" vertical="center"/>
    </xf>
    <xf numFmtId="0" fontId="6" fillId="0" borderId="8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/>
    </xf>
    <xf numFmtId="0" fontId="6" fillId="0" borderId="5" xfId="8" applyFont="1" applyBorder="1" applyAlignment="1" applyProtection="1">
      <alignment horizontal="left" vertical="center"/>
    </xf>
    <xf numFmtId="0" fontId="7" fillId="0" borderId="13" xfId="4" applyFont="1" applyFill="1" applyBorder="1" applyAlignment="1" applyProtection="1">
      <alignment horizontal="center" vertical="center"/>
    </xf>
    <xf numFmtId="0" fontId="7" fillId="0" borderId="31" xfId="4" applyFont="1" applyFill="1" applyBorder="1" applyAlignment="1" applyProtection="1">
      <alignment horizontal="center" vertical="center"/>
    </xf>
    <xf numFmtId="0" fontId="1" fillId="0" borderId="33" xfId="9" applyFont="1" applyFill="1" applyBorder="1" applyAlignment="1" applyProtection="1">
      <alignment horizontal="center" vertical="center"/>
    </xf>
    <xf numFmtId="0" fontId="6" fillId="11" borderId="15" xfId="0" applyFont="1" applyFill="1" applyBorder="1" applyAlignment="1">
      <alignment horizontal="left" vertical="center"/>
    </xf>
    <xf numFmtId="0" fontId="6" fillId="11" borderId="5" xfId="0" applyFont="1" applyFill="1" applyBorder="1" applyAlignment="1">
      <alignment horizontal="left" vertical="center"/>
    </xf>
    <xf numFmtId="0" fontId="6" fillId="11" borderId="27" xfId="0" applyFont="1" applyFill="1" applyBorder="1" applyAlignment="1">
      <alignment horizontal="left" vertical="center"/>
    </xf>
    <xf numFmtId="0" fontId="6" fillId="11" borderId="18" xfId="8" applyFont="1" applyFill="1" applyBorder="1" applyAlignment="1" applyProtection="1">
      <alignment horizontal="left" vertical="center"/>
    </xf>
    <xf numFmtId="0" fontId="6" fillId="11" borderId="8" xfId="0" applyFont="1" applyFill="1" applyBorder="1" applyAlignment="1">
      <alignment horizontal="left" vertical="center"/>
    </xf>
    <xf numFmtId="0" fontId="6" fillId="11" borderId="27" xfId="8" applyFont="1" applyFill="1" applyBorder="1" applyAlignment="1" applyProtection="1">
      <alignment horizontal="left" vertical="center"/>
    </xf>
    <xf numFmtId="0" fontId="1" fillId="0" borderId="49" xfId="9" applyFont="1" applyFill="1" applyBorder="1" applyAlignment="1" applyProtection="1">
      <alignment horizontal="center" vertical="center"/>
    </xf>
    <xf numFmtId="0" fontId="1" fillId="0" borderId="51" xfId="2" applyFont="1" applyFill="1" applyBorder="1" applyAlignment="1" applyProtection="1">
      <alignment horizontal="center" vertical="center"/>
    </xf>
    <xf numFmtId="0" fontId="1" fillId="13" borderId="58" xfId="1" applyFont="1" applyFill="1" applyBorder="1" applyAlignment="1" applyProtection="1">
      <alignment horizontal="center" vertical="center" wrapText="1"/>
    </xf>
    <xf numFmtId="0" fontId="4" fillId="0" borderId="1" xfId="5" applyFont="1" applyFill="1" applyBorder="1" applyAlignment="1" applyProtection="1">
      <alignment horizontal="center" vertical="center"/>
    </xf>
    <xf numFmtId="0" fontId="4" fillId="0" borderId="1" xfId="6" applyFont="1" applyFill="1" applyBorder="1" applyAlignment="1" applyProtection="1">
      <alignment horizontal="center" vertical="center"/>
    </xf>
    <xf numFmtId="0" fontId="4" fillId="0" borderId="1" xfId="7" applyFont="1" applyFill="1" applyBorder="1" applyAlignment="1" applyProtection="1">
      <alignment horizontal="center" vertical="center"/>
    </xf>
    <xf numFmtId="0" fontId="18" fillId="0" borderId="1" xfId="4" applyFont="1" applyFill="1" applyBorder="1" applyAlignment="1" applyProtection="1">
      <alignment horizontal="center" vertical="center"/>
    </xf>
    <xf numFmtId="0" fontId="18" fillId="0" borderId="1" xfId="7" applyFont="1" applyFill="1" applyBorder="1" applyAlignment="1" applyProtection="1">
      <alignment horizontal="center" vertical="center"/>
    </xf>
    <xf numFmtId="0" fontId="18" fillId="0" borderId="7" xfId="3" applyFont="1" applyFill="1" applyBorder="1" applyAlignment="1" applyProtection="1">
      <alignment horizontal="center" vertical="center"/>
    </xf>
    <xf numFmtId="0" fontId="4" fillId="0" borderId="6" xfId="5" applyFont="1" applyFill="1" applyBorder="1" applyAlignment="1" applyProtection="1">
      <alignment horizontal="center" vertical="center"/>
    </xf>
    <xf numFmtId="0" fontId="4" fillId="0" borderId="14" xfId="6" applyFont="1" applyFill="1" applyBorder="1" applyAlignment="1" applyProtection="1">
      <alignment horizontal="center" vertical="center"/>
    </xf>
    <xf numFmtId="0" fontId="18" fillId="0" borderId="14" xfId="6" applyFont="1" applyFill="1" applyBorder="1" applyAlignment="1" applyProtection="1">
      <alignment horizontal="center" vertical="center"/>
    </xf>
    <xf numFmtId="0" fontId="7" fillId="0" borderId="14" xfId="6" applyFont="1" applyFill="1" applyBorder="1" applyAlignment="1" applyProtection="1">
      <alignment horizontal="center" vertical="center"/>
    </xf>
    <xf numFmtId="0" fontId="4" fillId="0" borderId="6" xfId="7" applyFont="1" applyFill="1" applyBorder="1" applyAlignment="1" applyProtection="1">
      <alignment horizontal="center" vertical="center"/>
    </xf>
    <xf numFmtId="0" fontId="18" fillId="0" borderId="5" xfId="4" applyFont="1" applyFill="1" applyBorder="1" applyAlignment="1" applyProtection="1">
      <alignment horizontal="center" vertical="center"/>
    </xf>
    <xf numFmtId="0" fontId="18" fillId="0" borderId="6" xfId="7" applyFont="1" applyFill="1" applyBorder="1" applyAlignment="1" applyProtection="1">
      <alignment horizontal="center" vertical="center"/>
    </xf>
    <xf numFmtId="0" fontId="1" fillId="0" borderId="39" xfId="2" applyFont="1" applyFill="1" applyBorder="1" applyAlignment="1" applyProtection="1">
      <alignment horizontal="center" vertical="center"/>
    </xf>
    <xf numFmtId="0" fontId="1" fillId="13" borderId="18" xfId="9" applyFont="1" applyFill="1" applyBorder="1" applyAlignment="1" applyProtection="1">
      <alignment horizontal="center" vertical="center"/>
    </xf>
    <xf numFmtId="0" fontId="1" fillId="0" borderId="63" xfId="9" applyFont="1" applyFill="1" applyBorder="1" applyAlignment="1" applyProtection="1">
      <alignment horizontal="center" vertical="center"/>
    </xf>
    <xf numFmtId="0" fontId="1" fillId="0" borderId="40" xfId="5" applyFont="1" applyFill="1" applyBorder="1" applyAlignment="1" applyProtection="1">
      <alignment horizontal="center" vertical="center"/>
    </xf>
    <xf numFmtId="0" fontId="1" fillId="0" borderId="18" xfId="3" applyFont="1" applyFill="1" applyBorder="1" applyAlignment="1" applyProtection="1">
      <alignment horizontal="center" vertical="center"/>
    </xf>
    <xf numFmtId="0" fontId="1" fillId="0" borderId="19" xfId="6" applyFont="1" applyFill="1" applyBorder="1" applyAlignment="1" applyProtection="1">
      <alignment horizontal="center" vertical="center"/>
    </xf>
    <xf numFmtId="0" fontId="1" fillId="0" borderId="18" xfId="4" applyFont="1" applyFill="1" applyBorder="1" applyAlignment="1" applyProtection="1">
      <alignment horizontal="center" vertical="center"/>
    </xf>
    <xf numFmtId="0" fontId="1" fillId="0" borderId="19" xfId="7" applyFont="1" applyFill="1" applyBorder="1" applyAlignment="1" applyProtection="1">
      <alignment horizontal="center" vertical="center"/>
    </xf>
    <xf numFmtId="0" fontId="7" fillId="0" borderId="17" xfId="6" applyFont="1" applyFill="1" applyBorder="1" applyAlignment="1" applyProtection="1">
      <alignment horizontal="center" vertical="center"/>
    </xf>
    <xf numFmtId="0" fontId="1" fillId="13" borderId="39" xfId="2" applyFont="1" applyFill="1" applyBorder="1" applyAlignment="1" applyProtection="1">
      <alignment horizontal="center" vertical="center"/>
    </xf>
    <xf numFmtId="0" fontId="1" fillId="13" borderId="23" xfId="2" applyFont="1" applyFill="1" applyBorder="1" applyAlignment="1" applyProtection="1">
      <alignment horizontal="center" vertical="center"/>
    </xf>
    <xf numFmtId="0" fontId="1" fillId="13" borderId="23" xfId="5" applyFont="1" applyFill="1" applyBorder="1" applyAlignment="1" applyProtection="1">
      <alignment horizontal="center" vertical="center"/>
    </xf>
    <xf numFmtId="0" fontId="1" fillId="13" borderId="40" xfId="5" applyFont="1" applyFill="1" applyBorder="1" applyAlignment="1" applyProtection="1">
      <alignment horizontal="center" vertical="center"/>
    </xf>
    <xf numFmtId="0" fontId="1" fillId="13" borderId="39" xfId="3" applyFont="1" applyFill="1" applyBorder="1" applyAlignment="1" applyProtection="1">
      <alignment horizontal="center" vertical="center"/>
    </xf>
    <xf numFmtId="0" fontId="1" fillId="13" borderId="23" xfId="3" applyFont="1" applyFill="1" applyBorder="1" applyAlignment="1" applyProtection="1">
      <alignment horizontal="center" vertical="center"/>
    </xf>
    <xf numFmtId="0" fontId="1" fillId="13" borderId="23" xfId="6" applyFont="1" applyFill="1" applyBorder="1" applyAlignment="1" applyProtection="1">
      <alignment horizontal="center" vertical="center"/>
    </xf>
    <xf numFmtId="0" fontId="1" fillId="13" borderId="40" xfId="6" applyFont="1" applyFill="1" applyBorder="1" applyAlignment="1" applyProtection="1">
      <alignment horizontal="center" vertical="center"/>
    </xf>
    <xf numFmtId="0" fontId="1" fillId="13" borderId="13" xfId="1" applyFont="1" applyFill="1" applyBorder="1" applyAlignment="1" applyProtection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7" applyFont="1" applyFill="1" applyBorder="1" applyAlignment="1" applyProtection="1">
      <alignment horizontal="center" vertical="center"/>
    </xf>
    <xf numFmtId="0" fontId="22" fillId="13" borderId="63" xfId="0" applyFont="1" applyFill="1" applyBorder="1" applyAlignment="1">
      <alignment horizontal="center"/>
    </xf>
    <xf numFmtId="0" fontId="6" fillId="0" borderId="28" xfId="0" applyFont="1" applyBorder="1" applyAlignment="1">
      <alignment horizontal="center" vertical="center"/>
    </xf>
    <xf numFmtId="0" fontId="4" fillId="0" borderId="7" xfId="3" applyFont="1" applyFill="1" applyBorder="1" applyAlignment="1" applyProtection="1">
      <alignment horizontal="center" vertical="center"/>
    </xf>
    <xf numFmtId="0" fontId="4" fillId="0" borderId="5" xfId="4" applyFont="1" applyFill="1" applyBorder="1" applyAlignment="1" applyProtection="1">
      <alignment horizontal="center" vertical="center"/>
    </xf>
    <xf numFmtId="0" fontId="4" fillId="0" borderId="5" xfId="2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4" fillId="0" borderId="1" xfId="3" applyFont="1" applyFill="1" applyBorder="1" applyAlignment="1" applyProtection="1">
      <alignment horizontal="center" vertical="center"/>
    </xf>
    <xf numFmtId="0" fontId="4" fillId="0" borderId="1" xfId="4" applyFont="1" applyFill="1" applyBorder="1" applyAlignment="1" applyProtection="1">
      <alignment horizontal="center" vertical="center"/>
    </xf>
    <xf numFmtId="0" fontId="7" fillId="11" borderId="25" xfId="0" applyFont="1" applyFill="1" applyBorder="1" applyAlignment="1">
      <alignment horizontal="center" vertical="center"/>
    </xf>
    <xf numFmtId="0" fontId="7" fillId="11" borderId="63" xfId="0" applyFont="1" applyFill="1" applyBorder="1" applyAlignment="1">
      <alignment horizontal="center" vertical="center"/>
    </xf>
    <xf numFmtId="165" fontId="7" fillId="11" borderId="64" xfId="8" applyNumberFormat="1" applyFont="1" applyFill="1" applyBorder="1" applyAlignment="1" applyProtection="1">
      <alignment horizontal="center" vertical="center"/>
    </xf>
    <xf numFmtId="165" fontId="7" fillId="11" borderId="25" xfId="8" applyNumberFormat="1" applyFont="1" applyFill="1" applyBorder="1" applyAlignment="1" applyProtection="1">
      <alignment horizontal="center" vertical="center"/>
    </xf>
    <xf numFmtId="0" fontId="12" fillId="15" borderId="69" xfId="0" applyFont="1" applyFill="1" applyBorder="1" applyAlignment="1">
      <alignment horizontal="center"/>
    </xf>
    <xf numFmtId="0" fontId="12" fillId="17" borderId="69" xfId="0" applyFont="1" applyFill="1" applyBorder="1" applyAlignment="1">
      <alignment horizontal="center"/>
    </xf>
    <xf numFmtId="0" fontId="12" fillId="15" borderId="52" xfId="0" applyFont="1" applyFill="1" applyBorder="1" applyAlignment="1">
      <alignment horizontal="center"/>
    </xf>
    <xf numFmtId="0" fontId="12" fillId="17" borderId="48" xfId="0" applyFon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7" fillId="0" borderId="21" xfId="6" applyFont="1" applyFill="1" applyBorder="1" applyAlignment="1" applyProtection="1">
      <alignment horizontal="center" vertical="center"/>
    </xf>
    <xf numFmtId="0" fontId="6" fillId="0" borderId="72" xfId="0" applyFont="1" applyBorder="1" applyAlignment="1">
      <alignment horizontal="left" vertical="center"/>
    </xf>
    <xf numFmtId="0" fontId="6" fillId="0" borderId="73" xfId="0" applyFont="1" applyBorder="1" applyAlignment="1">
      <alignment horizontal="left" vertical="center"/>
    </xf>
    <xf numFmtId="0" fontId="6" fillId="18" borderId="74" xfId="0" applyFont="1" applyFill="1" applyBorder="1" applyAlignment="1">
      <alignment horizontal="left" vertical="center"/>
    </xf>
    <xf numFmtId="0" fontId="6" fillId="18" borderId="72" xfId="0" applyFont="1" applyFill="1" applyBorder="1" applyAlignment="1">
      <alignment horizontal="left" vertical="center"/>
    </xf>
    <xf numFmtId="0" fontId="6" fillId="18" borderId="73" xfId="0" applyFont="1" applyFill="1" applyBorder="1" applyAlignment="1">
      <alignment horizontal="left" vertical="center"/>
    </xf>
    <xf numFmtId="0" fontId="6" fillId="18" borderId="75" xfId="0" applyFont="1" applyFill="1" applyBorder="1" applyAlignment="1">
      <alignment horizontal="left" vertical="center"/>
    </xf>
    <xf numFmtId="0" fontId="6" fillId="18" borderId="76" xfId="0" applyFont="1" applyFill="1" applyBorder="1" applyAlignment="1">
      <alignment horizontal="left" vertical="center"/>
    </xf>
    <xf numFmtId="0" fontId="6" fillId="18" borderId="76" xfId="0" applyFont="1" applyFill="1" applyBorder="1" applyAlignment="1">
      <alignment horizontal="center" vertical="center"/>
    </xf>
    <xf numFmtId="0" fontId="6" fillId="18" borderId="75" xfId="0" applyFont="1" applyFill="1" applyBorder="1" applyAlignment="1">
      <alignment horizontal="center" vertical="center"/>
    </xf>
    <xf numFmtId="0" fontId="18" fillId="18" borderId="0" xfId="0" applyFont="1" applyFill="1" applyAlignment="1">
      <alignment horizontal="center" vertical="center"/>
    </xf>
    <xf numFmtId="0" fontId="18" fillId="18" borderId="0" xfId="0" applyFont="1" applyFill="1" applyAlignment="1">
      <alignment horizontal="left" vertical="center"/>
    </xf>
    <xf numFmtId="0" fontId="6" fillId="19" borderId="0" xfId="0" applyFont="1" applyFill="1" applyAlignment="1">
      <alignment horizontal="left"/>
    </xf>
    <xf numFmtId="0" fontId="7" fillId="0" borderId="26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6" fillId="11" borderId="18" xfId="0" applyFont="1" applyFill="1" applyBorder="1" applyAlignment="1">
      <alignment horizontal="left" vertical="center"/>
    </xf>
    <xf numFmtId="0" fontId="6" fillId="11" borderId="12" xfId="0" applyFont="1" applyFill="1" applyBorder="1" applyAlignment="1">
      <alignment horizontal="center" vertical="center"/>
    </xf>
    <xf numFmtId="0" fontId="6" fillId="11" borderId="22" xfId="8" applyFont="1" applyFill="1" applyBorder="1" applyAlignment="1" applyProtection="1">
      <alignment horizontal="center" vertical="center"/>
    </xf>
    <xf numFmtId="0" fontId="6" fillId="11" borderId="18" xfId="0" applyFont="1" applyFill="1" applyBorder="1" applyAlignment="1">
      <alignment horizontal="center" vertical="center"/>
    </xf>
    <xf numFmtId="0" fontId="6" fillId="11" borderId="13" xfId="0" applyFont="1" applyFill="1" applyBorder="1" applyAlignment="1">
      <alignment horizontal="center" vertical="center"/>
    </xf>
    <xf numFmtId="0" fontId="6" fillId="11" borderId="19" xfId="0" applyFont="1" applyFill="1" applyBorder="1" applyAlignment="1">
      <alignment horizontal="center" vertical="center"/>
    </xf>
    <xf numFmtId="0" fontId="7" fillId="11" borderId="19" xfId="5" applyFont="1" applyFill="1" applyBorder="1" applyAlignment="1" applyProtection="1">
      <alignment horizontal="center" vertical="center"/>
    </xf>
    <xf numFmtId="0" fontId="7" fillId="11" borderId="22" xfId="3" applyFont="1" applyFill="1" applyBorder="1" applyAlignment="1" applyProtection="1">
      <alignment horizontal="center" vertical="center"/>
    </xf>
    <xf numFmtId="0" fontId="7" fillId="11" borderId="13" xfId="3" applyFont="1" applyFill="1" applyBorder="1" applyAlignment="1" applyProtection="1">
      <alignment horizontal="center" vertical="center"/>
    </xf>
    <xf numFmtId="0" fontId="6" fillId="11" borderId="7" xfId="0" applyFont="1" applyFill="1" applyBorder="1" applyAlignment="1">
      <alignment horizontal="left" vertical="center"/>
    </xf>
    <xf numFmtId="0" fontId="6" fillId="11" borderId="13" xfId="0" applyFont="1" applyFill="1" applyBorder="1" applyAlignment="1">
      <alignment horizontal="left" vertical="center"/>
    </xf>
    <xf numFmtId="0" fontId="6" fillId="11" borderId="26" xfId="0" applyFont="1" applyFill="1" applyBorder="1" applyAlignment="1">
      <alignment horizontal="left" vertical="center"/>
    </xf>
    <xf numFmtId="0" fontId="6" fillId="11" borderId="34" xfId="8" applyFont="1" applyFill="1" applyBorder="1" applyAlignment="1" applyProtection="1">
      <alignment horizontal="left" vertical="center"/>
    </xf>
    <xf numFmtId="0" fontId="6" fillId="11" borderId="11" xfId="0" applyFont="1" applyFill="1" applyBorder="1" applyAlignment="1">
      <alignment horizontal="left" vertical="center"/>
    </xf>
    <xf numFmtId="0" fontId="6" fillId="11" borderId="31" xfId="8" applyFont="1" applyFill="1" applyBorder="1" applyAlignment="1" applyProtection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/>
    </xf>
    <xf numFmtId="0" fontId="6" fillId="0" borderId="7" xfId="8" applyFont="1" applyBorder="1" applyAlignment="1" applyProtection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18" fillId="0" borderId="13" xfId="0" applyFont="1" applyBorder="1" applyAlignment="1">
      <alignment horizontal="center" vertical="center"/>
    </xf>
    <xf numFmtId="0" fontId="36" fillId="15" borderId="0" xfId="0" applyFont="1" applyFill="1"/>
    <xf numFmtId="0" fontId="6" fillId="0" borderId="7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37" fillId="15" borderId="0" xfId="0" applyFont="1" applyFill="1"/>
    <xf numFmtId="0" fontId="38" fillId="14" borderId="0" xfId="0" applyFont="1" applyFill="1"/>
    <xf numFmtId="0" fontId="39" fillId="0" borderId="0" xfId="0" applyFont="1"/>
    <xf numFmtId="0" fontId="40" fillId="0" borderId="0" xfId="0" applyFont="1"/>
    <xf numFmtId="0" fontId="41" fillId="10" borderId="0" xfId="0" applyFont="1" applyFill="1"/>
    <xf numFmtId="0" fontId="42" fillId="10" borderId="0" xfId="0" applyFont="1" applyFill="1"/>
    <xf numFmtId="0" fontId="43" fillId="0" borderId="0" xfId="0" applyFont="1"/>
    <xf numFmtId="0" fontId="7" fillId="11" borderId="15" xfId="4" applyFont="1" applyFill="1" applyBorder="1" applyAlignment="1" applyProtection="1">
      <alignment horizontal="center" vertical="center"/>
    </xf>
    <xf numFmtId="0" fontId="7" fillId="11" borderId="16" xfId="4" applyFont="1" applyFill="1" applyBorder="1" applyAlignment="1" applyProtection="1">
      <alignment horizontal="center" vertical="center"/>
    </xf>
    <xf numFmtId="0" fontId="7" fillId="11" borderId="16" xfId="7" applyFont="1" applyFill="1" applyBorder="1" applyAlignment="1" applyProtection="1">
      <alignment horizontal="center" vertical="center"/>
    </xf>
    <xf numFmtId="0" fontId="7" fillId="11" borderId="13" xfId="4" applyFont="1" applyFill="1" applyBorder="1" applyAlignment="1" applyProtection="1">
      <alignment horizontal="center" vertical="center"/>
    </xf>
    <xf numFmtId="0" fontId="7" fillId="11" borderId="12" xfId="4" applyFont="1" applyFill="1" applyBorder="1" applyAlignment="1" applyProtection="1">
      <alignment horizontal="center" vertical="center"/>
    </xf>
    <xf numFmtId="0" fontId="7" fillId="11" borderId="12" xfId="7" applyFont="1" applyFill="1" applyBorder="1" applyAlignment="1" applyProtection="1">
      <alignment horizontal="center" vertical="center"/>
    </xf>
    <xf numFmtId="0" fontId="44" fillId="11" borderId="1" xfId="2" applyFont="1" applyFill="1" applyBorder="1" applyAlignment="1" applyProtection="1">
      <alignment horizontal="center" vertical="center"/>
    </xf>
    <xf numFmtId="0" fontId="44" fillId="11" borderId="6" xfId="5" applyFont="1" applyFill="1" applyBorder="1" applyAlignment="1" applyProtection="1">
      <alignment horizontal="center" vertical="center"/>
    </xf>
    <xf numFmtId="0" fontId="44" fillId="11" borderId="5" xfId="3" applyFont="1" applyFill="1" applyBorder="1" applyAlignment="1" applyProtection="1">
      <alignment horizontal="center" vertical="center"/>
    </xf>
    <xf numFmtId="0" fontId="44" fillId="11" borderId="1" xfId="3" applyFont="1" applyFill="1" applyBorder="1" applyAlignment="1" applyProtection="1">
      <alignment horizontal="center" vertical="center"/>
    </xf>
    <xf numFmtId="0" fontId="44" fillId="11" borderId="1" xfId="6" applyFont="1" applyFill="1" applyBorder="1" applyAlignment="1" applyProtection="1">
      <alignment horizontal="center" vertical="center"/>
    </xf>
    <xf numFmtId="0" fontId="44" fillId="11" borderId="6" xfId="6" applyFont="1" applyFill="1" applyBorder="1" applyAlignment="1" applyProtection="1">
      <alignment horizontal="center" vertical="center"/>
    </xf>
    <xf numFmtId="0" fontId="44" fillId="0" borderId="1" xfId="3" applyFont="1" applyFill="1" applyBorder="1" applyAlignment="1" applyProtection="1">
      <alignment horizontal="center" vertical="center"/>
    </xf>
    <xf numFmtId="0" fontId="45" fillId="0" borderId="0" xfId="0" applyFont="1"/>
    <xf numFmtId="0" fontId="44" fillId="0" borderId="5" xfId="3" applyFont="1" applyFill="1" applyBorder="1" applyAlignment="1" applyProtection="1">
      <alignment horizontal="center" vertical="center"/>
    </xf>
    <xf numFmtId="0" fontId="44" fillId="0" borderId="1" xfId="6" applyFont="1" applyFill="1" applyBorder="1" applyAlignment="1" applyProtection="1">
      <alignment horizontal="center" vertical="center"/>
    </xf>
    <xf numFmtId="0" fontId="44" fillId="0" borderId="6" xfId="6" applyFont="1" applyFill="1" applyBorder="1" applyAlignment="1" applyProtection="1">
      <alignment horizontal="center" vertical="center"/>
    </xf>
    <xf numFmtId="0" fontId="47" fillId="0" borderId="5" xfId="0" applyFont="1" applyBorder="1" applyAlignment="1">
      <alignment horizontal="left" vertical="center"/>
    </xf>
    <xf numFmtId="0" fontId="17" fillId="0" borderId="23" xfId="0" applyFont="1" applyBorder="1" applyAlignment="1">
      <alignment horizontal="center" vertical="center"/>
    </xf>
    <xf numFmtId="0" fontId="7" fillId="0" borderId="26" xfId="3" applyFont="1" applyFill="1" applyBorder="1" applyAlignment="1" applyProtection="1">
      <alignment horizontal="center" vertical="center"/>
    </xf>
    <xf numFmtId="0" fontId="7" fillId="0" borderId="41" xfId="6" applyFont="1" applyFill="1" applyBorder="1" applyAlignment="1" applyProtection="1">
      <alignment horizontal="center" vertical="center"/>
    </xf>
    <xf numFmtId="0" fontId="44" fillId="11" borderId="14" xfId="2" applyFont="1" applyFill="1" applyBorder="1" applyAlignment="1" applyProtection="1">
      <alignment horizontal="center" vertical="center"/>
    </xf>
    <xf numFmtId="0" fontId="44" fillId="11" borderId="7" xfId="2" applyFont="1" applyFill="1" applyBorder="1" applyAlignment="1" applyProtection="1">
      <alignment horizontal="center" vertical="center"/>
    </xf>
    <xf numFmtId="0" fontId="19" fillId="0" borderId="64" xfId="0" applyFont="1" applyBorder="1" applyAlignment="1" applyProtection="1">
      <alignment horizontal="center" vertical="center" textRotation="90"/>
      <protection locked="0"/>
    </xf>
    <xf numFmtId="0" fontId="19" fillId="0" borderId="70" xfId="0" applyFont="1" applyBorder="1" applyAlignment="1" applyProtection="1">
      <alignment horizontal="center" vertical="center" textRotation="90"/>
      <protection locked="0"/>
    </xf>
    <xf numFmtId="0" fontId="19" fillId="0" borderId="71" xfId="0" applyFont="1" applyBorder="1" applyAlignment="1" applyProtection="1">
      <alignment horizontal="center" vertical="center" textRotation="90"/>
      <protection locked="0"/>
    </xf>
    <xf numFmtId="0" fontId="1" fillId="0" borderId="64" xfId="1" applyFont="1" applyFill="1" applyBorder="1" applyAlignment="1" applyProtection="1">
      <alignment horizontal="center" vertical="center"/>
    </xf>
    <xf numFmtId="0" fontId="1" fillId="0" borderId="70" xfId="1" applyFont="1" applyFill="1" applyBorder="1" applyAlignment="1" applyProtection="1">
      <alignment horizontal="center" vertical="center"/>
    </xf>
    <xf numFmtId="0" fontId="1" fillId="0" borderId="71" xfId="1" applyFont="1" applyFill="1" applyBorder="1" applyAlignment="1" applyProtection="1">
      <alignment horizontal="center" vertical="center"/>
    </xf>
    <xf numFmtId="0" fontId="1" fillId="13" borderId="36" xfId="2" applyFont="1" applyFill="1" applyBorder="1" applyAlignment="1" applyProtection="1">
      <alignment horizontal="center" vertical="center"/>
    </xf>
    <xf numFmtId="0" fontId="1" fillId="13" borderId="42" xfId="2" applyFont="1" applyFill="1" applyBorder="1" applyAlignment="1" applyProtection="1">
      <alignment horizontal="center" vertical="center"/>
    </xf>
    <xf numFmtId="0" fontId="1" fillId="13" borderId="34" xfId="2" applyFont="1" applyFill="1" applyBorder="1" applyAlignment="1" applyProtection="1">
      <alignment horizontal="center" vertical="center"/>
    </xf>
    <xf numFmtId="0" fontId="25" fillId="14" borderId="0" xfId="0" applyFont="1" applyFill="1" applyProtection="1">
      <protection locked="0"/>
    </xf>
    <xf numFmtId="0" fontId="32" fillId="14" borderId="0" xfId="0" applyFont="1" applyFill="1" applyProtection="1">
      <protection locked="0"/>
    </xf>
    <xf numFmtId="0" fontId="25" fillId="14" borderId="58" xfId="0" applyFont="1" applyFill="1" applyBorder="1"/>
    <xf numFmtId="0" fontId="24" fillId="14" borderId="58" xfId="0" applyFont="1" applyFill="1" applyBorder="1"/>
    <xf numFmtId="0" fontId="1" fillId="0" borderId="17" xfId="1" applyFont="1" applyFill="1" applyBorder="1" applyAlignment="1" applyProtection="1">
      <alignment horizontal="center" vertical="center" wrapText="1"/>
    </xf>
    <xf numFmtId="0" fontId="1" fillId="0" borderId="6" xfId="1" applyFont="1" applyFill="1" applyBorder="1" applyAlignment="1" applyProtection="1">
      <alignment horizontal="center" vertical="center" wrapText="1"/>
    </xf>
    <xf numFmtId="0" fontId="19" fillId="0" borderId="70" xfId="0" applyFont="1" applyBorder="1" applyAlignment="1">
      <alignment horizontal="center" vertical="center" textRotation="90"/>
    </xf>
    <xf numFmtId="0" fontId="19" fillId="0" borderId="71" xfId="0" applyFont="1" applyBorder="1" applyAlignment="1">
      <alignment horizontal="center" vertical="center" textRotation="90"/>
    </xf>
    <xf numFmtId="0" fontId="19" fillId="0" borderId="64" xfId="0" applyFont="1" applyBorder="1" applyAlignment="1">
      <alignment horizontal="center" vertical="center" textRotation="90"/>
    </xf>
    <xf numFmtId="0" fontId="19" fillId="0" borderId="71" xfId="0" applyFont="1" applyBorder="1" applyAlignment="1">
      <alignment textRotation="90"/>
    </xf>
    <xf numFmtId="0" fontId="1" fillId="13" borderId="43" xfId="1" applyFont="1" applyFill="1" applyBorder="1" applyAlignment="1" applyProtection="1">
      <alignment horizontal="center" vertical="center"/>
    </xf>
    <xf numFmtId="0" fontId="1" fillId="13" borderId="45" xfId="1" applyFont="1" applyFill="1" applyBorder="1" applyAlignment="1" applyProtection="1">
      <alignment horizontal="center" vertical="center"/>
    </xf>
    <xf numFmtId="0" fontId="7" fillId="0" borderId="25" xfId="0" applyFont="1" applyBorder="1" applyAlignment="1">
      <alignment horizontal="right" vertical="center"/>
    </xf>
    <xf numFmtId="0" fontId="1" fillId="13" borderId="30" xfId="1" applyFont="1" applyFill="1" applyBorder="1" applyAlignment="1" applyProtection="1">
      <alignment horizontal="center" vertical="center"/>
    </xf>
    <xf numFmtId="0" fontId="1" fillId="13" borderId="44" xfId="1" applyFont="1" applyFill="1" applyBorder="1" applyAlignment="1" applyProtection="1">
      <alignment horizontal="center" vertical="center"/>
    </xf>
    <xf numFmtId="0" fontId="1" fillId="13" borderId="46" xfId="0" applyFont="1" applyFill="1" applyBorder="1" applyAlignment="1">
      <alignment horizontal="center" vertical="center"/>
    </xf>
    <xf numFmtId="0" fontId="1" fillId="13" borderId="44" xfId="0" applyFont="1" applyFill="1" applyBorder="1" applyAlignment="1">
      <alignment horizontal="center" vertical="center"/>
    </xf>
    <xf numFmtId="0" fontId="28" fillId="14" borderId="0" xfId="0" applyFont="1" applyFill="1"/>
    <xf numFmtId="0" fontId="31" fillId="14" borderId="0" xfId="0" applyFont="1" applyFill="1"/>
    <xf numFmtId="0" fontId="1" fillId="0" borderId="35" xfId="1" applyFont="1" applyFill="1" applyBorder="1" applyAlignment="1" applyProtection="1">
      <alignment horizontal="center" vertical="center" wrapText="1"/>
    </xf>
    <xf numFmtId="0" fontId="1" fillId="0" borderId="14" xfId="1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/>
    </xf>
    <xf numFmtId="0" fontId="4" fillId="0" borderId="16" xfId="2" applyFont="1" applyFill="1" applyBorder="1" applyAlignment="1" applyProtection="1">
      <alignment horizontal="center" vertical="center"/>
    </xf>
    <xf numFmtId="0" fontId="4" fillId="0" borderId="17" xfId="2" applyFont="1" applyFill="1" applyBorder="1" applyAlignment="1" applyProtection="1">
      <alignment horizontal="center" vertical="center"/>
    </xf>
    <xf numFmtId="0" fontId="4" fillId="0" borderId="34" xfId="3" applyFont="1" applyFill="1" applyBorder="1" applyAlignment="1" applyProtection="1">
      <alignment horizontal="center" vertical="center"/>
    </xf>
    <xf numFmtId="0" fontId="4" fillId="0" borderId="16" xfId="3" applyFont="1" applyFill="1" applyBorder="1" applyAlignment="1" applyProtection="1">
      <alignment horizontal="center" vertical="center"/>
    </xf>
    <xf numFmtId="0" fontId="4" fillId="0" borderId="35" xfId="3" applyFont="1" applyFill="1" applyBorder="1" applyAlignment="1" applyProtection="1">
      <alignment horizontal="center" vertical="center"/>
    </xf>
    <xf numFmtId="0" fontId="4" fillId="0" borderId="15" xfId="4" applyFont="1" applyFill="1" applyBorder="1" applyAlignment="1" applyProtection="1">
      <alignment horizontal="center" vertical="center"/>
    </xf>
    <xf numFmtId="0" fontId="4" fillId="0" borderId="16" xfId="4" applyFont="1" applyFill="1" applyBorder="1" applyAlignment="1" applyProtection="1">
      <alignment horizontal="center" vertical="center"/>
    </xf>
    <xf numFmtId="0" fontId="4" fillId="0" borderId="17" xfId="4" applyFont="1" applyFill="1" applyBorder="1" applyAlignment="1" applyProtection="1">
      <alignment horizontal="center" vertical="center"/>
    </xf>
    <xf numFmtId="0" fontId="4" fillId="0" borderId="5" xfId="2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4" fillId="0" borderId="6" xfId="2" applyFont="1" applyFill="1" applyBorder="1" applyAlignment="1" applyProtection="1">
      <alignment horizontal="center" vertical="center"/>
    </xf>
    <xf numFmtId="0" fontId="4" fillId="0" borderId="7" xfId="3" applyFont="1" applyFill="1" applyBorder="1" applyAlignment="1" applyProtection="1">
      <alignment horizontal="center" vertical="center"/>
    </xf>
    <xf numFmtId="0" fontId="4" fillId="0" borderId="1" xfId="3" applyFont="1" applyFill="1" applyBorder="1" applyAlignment="1" applyProtection="1">
      <alignment horizontal="center" vertical="center"/>
    </xf>
    <xf numFmtId="0" fontId="4" fillId="0" borderId="14" xfId="3" applyFont="1" applyFill="1" applyBorder="1" applyAlignment="1" applyProtection="1">
      <alignment horizontal="center" vertical="center"/>
    </xf>
    <xf numFmtId="0" fontId="4" fillId="0" borderId="5" xfId="4" applyFont="1" applyFill="1" applyBorder="1" applyAlignment="1" applyProtection="1">
      <alignment horizontal="center" vertical="center"/>
    </xf>
    <xf numFmtId="0" fontId="4" fillId="0" borderId="1" xfId="4" applyFont="1" applyFill="1" applyBorder="1" applyAlignment="1" applyProtection="1">
      <alignment horizontal="center" vertical="center"/>
    </xf>
    <xf numFmtId="0" fontId="4" fillId="0" borderId="6" xfId="4" applyFont="1" applyFill="1" applyBorder="1" applyAlignment="1" applyProtection="1">
      <alignment horizontal="center" vertical="center"/>
    </xf>
    <xf numFmtId="0" fontId="1" fillId="0" borderId="15" xfId="1" applyFont="1" applyFill="1" applyBorder="1" applyAlignment="1" applyProtection="1">
      <alignment horizontal="center" vertical="center"/>
    </xf>
    <xf numFmtId="0" fontId="1" fillId="0" borderId="5" xfId="1" applyFont="1" applyFill="1" applyBorder="1" applyAlignment="1" applyProtection="1">
      <alignment horizontal="center" vertical="center"/>
    </xf>
    <xf numFmtId="0" fontId="1" fillId="0" borderId="16" xfId="1" applyFont="1" applyFill="1" applyBorder="1" applyAlignment="1" applyProtection="1">
      <alignment horizontal="center" vertical="center" wrapText="1"/>
    </xf>
    <xf numFmtId="0" fontId="1" fillId="0" borderId="1" xfId="1" applyFont="1" applyFill="1" applyBorder="1" applyAlignment="1" applyProtection="1">
      <alignment horizontal="center" vertical="center" wrapText="1"/>
    </xf>
    <xf numFmtId="0" fontId="1" fillId="0" borderId="34" xfId="1" applyFont="1" applyFill="1" applyBorder="1" applyAlignment="1" applyProtection="1">
      <alignment horizontal="center" vertical="center" wrapText="1"/>
    </xf>
    <xf numFmtId="0" fontId="1" fillId="0" borderId="7" xfId="1" applyFont="1" applyFill="1" applyBorder="1" applyAlignment="1" applyProtection="1">
      <alignment horizontal="center" vertical="center" wrapText="1"/>
    </xf>
    <xf numFmtId="0" fontId="1" fillId="13" borderId="35" xfId="2" applyFont="1" applyFill="1" applyBorder="1" applyAlignment="1" applyProtection="1">
      <alignment horizontal="center" vertical="center"/>
    </xf>
    <xf numFmtId="0" fontId="1" fillId="13" borderId="4" xfId="2" applyFont="1" applyFill="1" applyBorder="1" applyAlignment="1" applyProtection="1">
      <alignment horizontal="center" vertical="center"/>
    </xf>
    <xf numFmtId="0" fontId="1" fillId="13" borderId="59" xfId="2" applyFont="1" applyFill="1" applyBorder="1" applyAlignment="1" applyProtection="1">
      <alignment horizontal="center" vertical="center"/>
    </xf>
    <xf numFmtId="0" fontId="1" fillId="13" borderId="60" xfId="2" applyFont="1" applyFill="1" applyBorder="1" applyAlignment="1" applyProtection="1">
      <alignment horizontal="center" vertical="center"/>
    </xf>
    <xf numFmtId="0" fontId="1" fillId="13" borderId="50" xfId="2" applyFont="1" applyFill="1" applyBorder="1" applyAlignment="1" applyProtection="1">
      <alignment horizontal="center" vertical="center"/>
    </xf>
    <xf numFmtId="0" fontId="4" fillId="0" borderId="3" xfId="4" applyFont="1" applyFill="1" applyBorder="1" applyAlignment="1" applyProtection="1">
      <alignment horizontal="center" vertical="center"/>
    </xf>
    <xf numFmtId="0" fontId="1" fillId="0" borderId="42" xfId="1" applyFont="1" applyFill="1" applyBorder="1" applyAlignment="1" applyProtection="1">
      <alignment horizontal="center" vertical="center" wrapText="1"/>
    </xf>
    <xf numFmtId="0" fontId="1" fillId="0" borderId="2" xfId="1" applyFont="1" applyFill="1" applyBorder="1" applyAlignment="1" applyProtection="1">
      <alignment horizontal="center" vertical="center" wrapText="1"/>
    </xf>
    <xf numFmtId="0" fontId="1" fillId="0" borderId="16" xfId="1" applyFont="1" applyFill="1" applyBorder="1" applyAlignment="1" applyProtection="1">
      <alignment horizontal="center" vertical="center"/>
    </xf>
    <xf numFmtId="0" fontId="1" fillId="0" borderId="1" xfId="1" applyFont="1" applyFill="1" applyBorder="1" applyAlignment="1" applyProtection="1">
      <alignment horizontal="center" vertical="center"/>
    </xf>
    <xf numFmtId="0" fontId="4" fillId="0" borderId="3" xfId="2" applyFont="1" applyFill="1" applyBorder="1" applyAlignment="1" applyProtection="1">
      <alignment horizontal="center" vertical="center"/>
    </xf>
    <xf numFmtId="0" fontId="4" fillId="0" borderId="4" xfId="3" applyFont="1" applyFill="1" applyBorder="1" applyAlignment="1" applyProtection="1">
      <alignment horizontal="center" vertical="center"/>
    </xf>
    <xf numFmtId="0" fontId="4" fillId="0" borderId="6" xfId="3" applyFont="1" applyFill="1" applyBorder="1" applyAlignment="1" applyProtection="1">
      <alignment horizontal="center" vertical="center"/>
    </xf>
    <xf numFmtId="0" fontId="25" fillId="14" borderId="0" xfId="0" applyFont="1" applyFill="1"/>
    <xf numFmtId="0" fontId="27" fillId="14" borderId="0" xfId="0" applyFont="1" applyFill="1"/>
    <xf numFmtId="0" fontId="35" fillId="10" borderId="0" xfId="0" applyFont="1" applyFill="1" applyAlignment="1">
      <alignment horizontal="center"/>
    </xf>
    <xf numFmtId="0" fontId="38" fillId="14" borderId="0" xfId="0" applyFont="1" applyFill="1"/>
    <xf numFmtId="0" fontId="26" fillId="14" borderId="0" xfId="0" applyFont="1" applyFill="1" applyProtection="1">
      <protection locked="0"/>
    </xf>
    <xf numFmtId="164" fontId="1" fillId="13" borderId="59" xfId="11" applyFont="1" applyFill="1" applyBorder="1" applyAlignment="1" applyProtection="1">
      <alignment horizontal="center" vertical="center"/>
    </xf>
    <xf numFmtId="164" fontId="1" fillId="13" borderId="60" xfId="11" applyFont="1" applyFill="1" applyBorder="1" applyAlignment="1" applyProtection="1">
      <alignment horizontal="center" vertical="center"/>
    </xf>
    <xf numFmtId="164" fontId="1" fillId="13" borderId="50" xfId="11" applyFont="1" applyFill="1" applyBorder="1" applyAlignment="1" applyProtection="1">
      <alignment horizontal="center" vertical="center"/>
    </xf>
    <xf numFmtId="0" fontId="21" fillId="0" borderId="0" xfId="0" applyFont="1" applyAlignment="1">
      <alignment horizontal="center" vertical="center"/>
    </xf>
    <xf numFmtId="0" fontId="1" fillId="13" borderId="55" xfId="1" applyFont="1" applyFill="1" applyBorder="1" applyAlignment="1" applyProtection="1">
      <alignment horizontal="center" vertical="center"/>
    </xf>
    <xf numFmtId="0" fontId="1" fillId="13" borderId="56" xfId="1" applyFont="1" applyFill="1" applyBorder="1" applyAlignment="1" applyProtection="1">
      <alignment horizontal="center" vertical="center"/>
    </xf>
    <xf numFmtId="0" fontId="1" fillId="13" borderId="31" xfId="1" applyFont="1" applyFill="1" applyBorder="1" applyAlignment="1" applyProtection="1">
      <alignment horizontal="center" vertical="center"/>
    </xf>
    <xf numFmtId="0" fontId="1" fillId="13" borderId="32" xfId="1" applyFont="1" applyFill="1" applyBorder="1" applyAlignment="1" applyProtection="1">
      <alignment horizontal="center" vertical="center"/>
    </xf>
    <xf numFmtId="0" fontId="1" fillId="13" borderId="57" xfId="1" applyFont="1" applyFill="1" applyBorder="1" applyAlignment="1" applyProtection="1">
      <alignment horizontal="center" vertical="center"/>
    </xf>
    <xf numFmtId="0" fontId="4" fillId="0" borderId="5" xfId="3" applyFont="1" applyFill="1" applyBorder="1" applyAlignment="1" applyProtection="1">
      <alignment horizontal="center" vertical="center"/>
    </xf>
    <xf numFmtId="0" fontId="19" fillId="0" borderId="62" xfId="0" applyFont="1" applyBorder="1" applyAlignment="1">
      <alignment horizontal="center" vertical="center" textRotation="90"/>
    </xf>
    <xf numFmtId="0" fontId="19" fillId="0" borderId="0" xfId="0" applyFont="1" applyAlignment="1">
      <alignment horizontal="center" vertical="center" textRotation="90"/>
    </xf>
    <xf numFmtId="0" fontId="19" fillId="0" borderId="58" xfId="0" applyFont="1" applyBorder="1" applyAlignment="1">
      <alignment horizontal="center" vertical="center" textRotation="90"/>
    </xf>
    <xf numFmtId="0" fontId="7" fillId="0" borderId="59" xfId="0" applyFont="1" applyBorder="1" applyAlignment="1">
      <alignment horizontal="right" vertical="center"/>
    </xf>
    <xf numFmtId="0" fontId="7" fillId="0" borderId="60" xfId="0" applyFont="1" applyBorder="1" applyAlignment="1">
      <alignment horizontal="right" vertical="center"/>
    </xf>
    <xf numFmtId="0" fontId="7" fillId="0" borderId="50" xfId="0" applyFont="1" applyBorder="1" applyAlignment="1">
      <alignment horizontal="right" vertical="center"/>
    </xf>
    <xf numFmtId="0" fontId="11" fillId="10" borderId="64" xfId="0" applyFont="1" applyFill="1" applyBorder="1" applyAlignment="1">
      <alignment horizontal="center" vertical="center" textRotation="90"/>
    </xf>
    <xf numFmtId="0" fontId="11" fillId="10" borderId="70" xfId="0" applyFont="1" applyFill="1" applyBorder="1" applyAlignment="1">
      <alignment horizontal="center" vertical="center" textRotation="90"/>
    </xf>
    <xf numFmtId="0" fontId="11" fillId="10" borderId="71" xfId="0" applyFont="1" applyFill="1" applyBorder="1" applyAlignment="1">
      <alignment horizontal="center" vertical="center" textRotation="90"/>
    </xf>
    <xf numFmtId="0" fontId="4" fillId="0" borderId="3" xfId="3" applyFont="1" applyFill="1" applyBorder="1" applyAlignment="1" applyProtection="1">
      <alignment horizontal="center" vertical="center"/>
    </xf>
    <xf numFmtId="0" fontId="33" fillId="15" borderId="0" xfId="0" applyFont="1" applyFill="1" applyAlignment="1">
      <alignment horizontal="left"/>
    </xf>
    <xf numFmtId="0" fontId="23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3" fillId="16" borderId="0" xfId="0" applyFont="1" applyFill="1"/>
    <xf numFmtId="0" fontId="7" fillId="11" borderId="25" xfId="8" applyFont="1" applyFill="1" applyBorder="1" applyAlignment="1" applyProtection="1">
      <alignment horizontal="right" vertical="center"/>
    </xf>
    <xf numFmtId="0" fontId="1" fillId="13" borderId="27" xfId="1" applyFont="1" applyFill="1" applyBorder="1" applyAlignment="1" applyProtection="1">
      <alignment horizontal="center" vertical="center"/>
    </xf>
    <xf numFmtId="0" fontId="1" fillId="13" borderId="28" xfId="1" applyFont="1" applyFill="1" applyBorder="1" applyAlignment="1" applyProtection="1">
      <alignment horizontal="center" vertical="center"/>
    </xf>
    <xf numFmtId="0" fontId="1" fillId="13" borderId="29" xfId="1" applyFont="1" applyFill="1" applyBorder="1" applyAlignment="1" applyProtection="1">
      <alignment horizontal="center" vertical="center"/>
    </xf>
    <xf numFmtId="0" fontId="1" fillId="13" borderId="5" xfId="2" applyFont="1" applyFill="1" applyBorder="1" applyAlignment="1" applyProtection="1">
      <alignment horizontal="center" vertical="center"/>
    </xf>
    <xf numFmtId="0" fontId="1" fillId="13" borderId="1" xfId="2" applyFont="1" applyFill="1" applyBorder="1" applyAlignment="1" applyProtection="1">
      <alignment horizontal="center" vertical="center"/>
    </xf>
    <xf numFmtId="0" fontId="1" fillId="13" borderId="6" xfId="2" applyFont="1" applyFill="1" applyBorder="1" applyAlignment="1" applyProtection="1">
      <alignment horizontal="center" vertical="center"/>
    </xf>
    <xf numFmtId="0" fontId="0" fillId="0" borderId="68" xfId="0" applyBorder="1" applyAlignment="1">
      <alignment horizontal="center" vertical="center" textRotation="90"/>
    </xf>
    <xf numFmtId="0" fontId="0" fillId="0" borderId="54" xfId="0" applyBorder="1" applyAlignment="1">
      <alignment horizontal="center" vertical="center" textRotation="90"/>
    </xf>
    <xf numFmtId="0" fontId="1" fillId="0" borderId="8" xfId="1" applyFont="1" applyFill="1" applyBorder="1" applyAlignment="1" applyProtection="1">
      <alignment horizontal="center" vertical="center"/>
    </xf>
    <xf numFmtId="0" fontId="1" fillId="0" borderId="9" xfId="1" applyFont="1" applyFill="1" applyBorder="1" applyAlignment="1" applyProtection="1">
      <alignment horizontal="center" vertical="center" wrapText="1"/>
    </xf>
    <xf numFmtId="0" fontId="1" fillId="0" borderId="21" xfId="1" applyFont="1" applyFill="1" applyBorder="1" applyAlignment="1" applyProtection="1">
      <alignment horizontal="center" vertical="center" wrapText="1"/>
    </xf>
    <xf numFmtId="0" fontId="0" fillId="0" borderId="70" xfId="0" applyBorder="1" applyAlignment="1" applyProtection="1">
      <alignment horizontal="center" vertical="center" textRotation="90"/>
      <protection locked="0"/>
    </xf>
    <xf numFmtId="0" fontId="0" fillId="0" borderId="71" xfId="0" applyBorder="1" applyAlignment="1" applyProtection="1">
      <alignment horizontal="center" vertical="center" textRotation="90"/>
      <protection locked="0"/>
    </xf>
    <xf numFmtId="0" fontId="0" fillId="0" borderId="64" xfId="0" applyBorder="1" applyAlignment="1" applyProtection="1">
      <alignment horizontal="center" vertical="center" textRotation="90"/>
      <protection locked="0"/>
    </xf>
    <xf numFmtId="0" fontId="1" fillId="0" borderId="11" xfId="1" applyFont="1" applyFill="1" applyBorder="1" applyAlignment="1" applyProtection="1">
      <alignment horizontal="center" vertical="center" wrapText="1"/>
    </xf>
    <xf numFmtId="0" fontId="1" fillId="0" borderId="10" xfId="1" applyFont="1" applyFill="1" applyBorder="1" applyAlignment="1" applyProtection="1">
      <alignment horizontal="center" vertical="center" wrapText="1"/>
    </xf>
    <xf numFmtId="0" fontId="0" fillId="11" borderId="64" xfId="0" applyFill="1" applyBorder="1" applyAlignment="1" applyProtection="1">
      <alignment horizontal="center" vertical="center" textRotation="90"/>
      <protection locked="0"/>
    </xf>
    <xf numFmtId="0" fontId="0" fillId="11" borderId="70" xfId="0" applyFill="1" applyBorder="1" applyAlignment="1" applyProtection="1">
      <alignment horizontal="center" vertical="center" textRotation="90"/>
      <protection locked="0"/>
    </xf>
    <xf numFmtId="0" fontId="0" fillId="11" borderId="71" xfId="0" applyFill="1" applyBorder="1" applyAlignment="1" applyProtection="1">
      <alignment horizontal="center" vertical="center" textRotation="90"/>
      <protection locked="0"/>
    </xf>
    <xf numFmtId="0" fontId="34" fillId="16" borderId="0" xfId="0" applyFont="1" applyFill="1"/>
    <xf numFmtId="0" fontId="1" fillId="0" borderId="65" xfId="1" applyFont="1" applyFill="1" applyBorder="1" applyAlignment="1" applyProtection="1">
      <alignment horizontal="center" vertical="center" wrapText="1"/>
    </xf>
    <xf numFmtId="0" fontId="1" fillId="0" borderId="40" xfId="1" applyFont="1" applyFill="1" applyBorder="1" applyAlignment="1" applyProtection="1">
      <alignment horizontal="center" vertical="center" wrapText="1"/>
    </xf>
    <xf numFmtId="0" fontId="1" fillId="0" borderId="19" xfId="1" applyFont="1" applyFill="1" applyBorder="1" applyAlignment="1" applyProtection="1">
      <alignment horizontal="center" vertical="center" wrapText="1"/>
    </xf>
    <xf numFmtId="0" fontId="7" fillId="0" borderId="25" xfId="8" applyFont="1" applyBorder="1" applyAlignment="1" applyProtection="1">
      <alignment horizontal="right" vertical="center"/>
    </xf>
    <xf numFmtId="0" fontId="1" fillId="13" borderId="61" xfId="2" applyFont="1" applyFill="1" applyBorder="1" applyAlignment="1" applyProtection="1">
      <alignment horizontal="center" vertical="center"/>
    </xf>
    <xf numFmtId="0" fontId="1" fillId="13" borderId="62" xfId="2" applyFont="1" applyFill="1" applyBorder="1" applyAlignment="1" applyProtection="1">
      <alignment horizontal="center" vertical="center"/>
    </xf>
    <xf numFmtId="0" fontId="1" fillId="13" borderId="53" xfId="2" applyFont="1" applyFill="1" applyBorder="1" applyAlignment="1" applyProtection="1">
      <alignment horizontal="center" vertical="center"/>
    </xf>
    <xf numFmtId="0" fontId="33" fillId="15" borderId="58" xfId="0" applyFont="1" applyFill="1" applyBorder="1" applyAlignment="1">
      <alignment horizontal="left"/>
    </xf>
    <xf numFmtId="0" fontId="29" fillId="10" borderId="0" xfId="0" applyFont="1" applyFill="1" applyAlignment="1">
      <alignment horizontal="center"/>
    </xf>
    <xf numFmtId="0" fontId="0" fillId="11" borderId="64" xfId="0" applyFill="1" applyBorder="1" applyAlignment="1">
      <alignment horizontal="center" vertical="center" textRotation="90"/>
    </xf>
    <xf numFmtId="0" fontId="0" fillId="11" borderId="70" xfId="0" applyFill="1" applyBorder="1" applyAlignment="1">
      <alignment horizontal="center" vertical="center" textRotation="90"/>
    </xf>
    <xf numFmtId="0" fontId="0" fillId="11" borderId="71" xfId="0" applyFill="1" applyBorder="1" applyAlignment="1">
      <alignment horizontal="center" vertical="center" textRotation="90"/>
    </xf>
    <xf numFmtId="0" fontId="1" fillId="0" borderId="45" xfId="1" applyFont="1" applyFill="1" applyBorder="1" applyAlignment="1" applyProtection="1">
      <alignment horizontal="center" vertical="center" wrapText="1"/>
    </xf>
    <xf numFmtId="0" fontId="1" fillId="0" borderId="15" xfId="1" applyFont="1" applyFill="1" applyBorder="1" applyAlignment="1" applyProtection="1">
      <alignment horizontal="center" vertical="center" wrapText="1"/>
    </xf>
    <xf numFmtId="0" fontId="1" fillId="0" borderId="5" xfId="1" applyFont="1" applyFill="1" applyBorder="1" applyAlignment="1" applyProtection="1">
      <alignment horizontal="center" vertical="center" wrapText="1"/>
    </xf>
    <xf numFmtId="0" fontId="1" fillId="0" borderId="27" xfId="1" applyFont="1" applyFill="1" applyBorder="1" applyAlignment="1" applyProtection="1">
      <alignment horizontal="center" vertical="center" wrapText="1"/>
    </xf>
    <xf numFmtId="0" fontId="1" fillId="13" borderId="15" xfId="2" applyFont="1" applyFill="1" applyBorder="1" applyAlignment="1" applyProtection="1">
      <alignment horizontal="center" vertical="center"/>
    </xf>
    <xf numFmtId="0" fontId="1" fillId="13" borderId="16" xfId="2" applyFont="1" applyFill="1" applyBorder="1" applyAlignment="1" applyProtection="1">
      <alignment horizontal="center" vertical="center"/>
    </xf>
    <xf numFmtId="0" fontId="46" fillId="11" borderId="7" xfId="0" applyFont="1" applyFill="1" applyBorder="1" applyAlignment="1">
      <alignment horizontal="left" vertical="center"/>
    </xf>
    <xf numFmtId="0" fontId="17" fillId="11" borderId="14" xfId="8" applyFont="1" applyFill="1" applyBorder="1" applyAlignment="1" applyProtection="1">
      <alignment horizontal="center" vertical="center"/>
    </xf>
    <xf numFmtId="0" fontId="18" fillId="11" borderId="5" xfId="2" applyFont="1" applyFill="1" applyBorder="1" applyAlignment="1" applyProtection="1">
      <alignment horizontal="center" vertical="center"/>
    </xf>
    <xf numFmtId="0" fontId="18" fillId="11" borderId="1" xfId="2" applyFont="1" applyFill="1" applyBorder="1" applyAlignment="1" applyProtection="1">
      <alignment horizontal="center" vertical="center"/>
    </xf>
    <xf numFmtId="0" fontId="18" fillId="11" borderId="1" xfId="5" applyFont="1" applyFill="1" applyBorder="1" applyAlignment="1" applyProtection="1">
      <alignment horizontal="center" vertical="center"/>
    </xf>
    <xf numFmtId="0" fontId="18" fillId="11" borderId="6" xfId="5" applyFont="1" applyFill="1" applyBorder="1" applyAlignment="1" applyProtection="1">
      <alignment horizontal="center" vertical="center"/>
    </xf>
    <xf numFmtId="0" fontId="18" fillId="11" borderId="7" xfId="0" applyFont="1" applyFill="1" applyBorder="1" applyAlignment="1">
      <alignment horizontal="center" vertical="center"/>
    </xf>
    <xf numFmtId="0" fontId="18" fillId="11" borderId="6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48" fillId="10" borderId="0" xfId="0" applyFont="1" applyFill="1" applyAlignment="1">
      <alignment horizontal="center"/>
    </xf>
    <xf numFmtId="0" fontId="47" fillId="0" borderId="39" xfId="0" applyFont="1" applyBorder="1" applyAlignment="1">
      <alignment horizontal="left" vertical="center"/>
    </xf>
  </cellXfs>
  <cellStyles count="12">
    <cellStyle name="Excel_BuiltIn_20% - akcent 5" xfId="10" xr:uid="{00000000-0005-0000-0000-000000000000}"/>
    <cellStyle name="Excel_BuiltIn_40% - akcent 1" xfId="6" xr:uid="{00000000-0005-0000-0000-000001000000}"/>
    <cellStyle name="Excel_BuiltIn_40% - akcent 3" xfId="5" xr:uid="{00000000-0005-0000-0000-000002000000}"/>
    <cellStyle name="Excel_BuiltIn_40% - akcent 4" xfId="7" xr:uid="{00000000-0005-0000-0000-000003000000}"/>
    <cellStyle name="Excel_BuiltIn_60% - akcent 1" xfId="3" xr:uid="{00000000-0005-0000-0000-000004000000}"/>
    <cellStyle name="Excel_BuiltIn_60% - akcent 3" xfId="2" xr:uid="{00000000-0005-0000-0000-000005000000}"/>
    <cellStyle name="Excel_BuiltIn_60% - akcent 4" xfId="4" xr:uid="{00000000-0005-0000-0000-000006000000}"/>
    <cellStyle name="Excel_BuiltIn_Dobre" xfId="1" xr:uid="{00000000-0005-0000-0000-000007000000}"/>
    <cellStyle name="Excel_BuiltIn_Neutralne" xfId="9" xr:uid="{00000000-0005-0000-0000-000008000000}"/>
    <cellStyle name="Normalny" xfId="0" builtinId="0"/>
    <cellStyle name="Walutowy" xfId="11" builtinId="4"/>
    <cellStyle name="㼿㼿㼿愿畬潴祷愀氀甀" xfId="8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  <pageSetUpPr fitToPage="1"/>
  </sheetPr>
  <dimension ref="A1:Z53"/>
  <sheetViews>
    <sheetView topLeftCell="A6" zoomScale="120" zoomScaleNormal="120" workbookViewId="0">
      <selection activeCell="Z20" sqref="Z20"/>
    </sheetView>
  </sheetViews>
  <sheetFormatPr baseColWidth="10" defaultColWidth="8.6640625" defaultRowHeight="15" x14ac:dyDescent="0.2"/>
  <cols>
    <col min="1" max="1" width="10.33203125" customWidth="1"/>
    <col min="2" max="2" width="35" style="72" customWidth="1"/>
    <col min="3" max="3" width="13.5" style="72" customWidth="1"/>
    <col min="4" max="4" width="8.5" style="72" customWidth="1"/>
    <col min="5" max="5" width="5.5" style="72" customWidth="1"/>
    <col min="6" max="6" width="4" style="72" customWidth="1"/>
    <col min="7" max="7" width="5.1640625" style="72" customWidth="1"/>
    <col min="8" max="8" width="5.5" style="72" customWidth="1"/>
    <col min="9" max="9" width="4" style="72" customWidth="1"/>
    <col min="10" max="10" width="5.1640625" style="72" customWidth="1"/>
    <col min="11" max="11" width="5.5" style="72" customWidth="1"/>
    <col min="12" max="12" width="4" style="72" customWidth="1"/>
    <col min="13" max="13" width="5.1640625" style="72" customWidth="1"/>
    <col min="14" max="14" width="5.5" style="72" customWidth="1"/>
    <col min="15" max="15" width="4" style="72" customWidth="1"/>
    <col min="16" max="16" width="5.1640625" style="72" customWidth="1"/>
    <col min="17" max="17" width="5.5" style="72" customWidth="1"/>
    <col min="18" max="18" width="4" style="72" customWidth="1"/>
    <col min="19" max="19" width="5.1640625" style="72" customWidth="1"/>
    <col min="20" max="20" width="5.5" style="72" customWidth="1"/>
    <col min="21" max="21" width="4" style="72" customWidth="1"/>
    <col min="22" max="22" width="5.5" style="72" bestFit="1" customWidth="1"/>
    <col min="23" max="23" width="7" style="72" customWidth="1"/>
    <col min="24" max="24" width="6.1640625" style="72" customWidth="1"/>
  </cols>
  <sheetData>
    <row r="1" spans="1:24" ht="44" customHeight="1" x14ac:dyDescent="0.25">
      <c r="B1" s="625" t="s">
        <v>98</v>
      </c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  <c r="R1" s="625"/>
      <c r="S1" s="625"/>
      <c r="T1" s="625"/>
      <c r="U1" s="625"/>
      <c r="V1" s="625"/>
      <c r="W1" s="625"/>
    </row>
    <row r="2" spans="1:24" ht="20" customHeight="1" x14ac:dyDescent="0.2"/>
    <row r="3" spans="1:24" ht="33" customHeight="1" thickBot="1" x14ac:dyDescent="0.3">
      <c r="A3" s="492" t="s">
        <v>89</v>
      </c>
      <c r="B3" s="493"/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493"/>
      <c r="U3" s="493"/>
      <c r="V3" s="493"/>
      <c r="W3" s="493"/>
      <c r="X3" s="493"/>
    </row>
    <row r="4" spans="1:24" x14ac:dyDescent="0.2">
      <c r="A4" s="313"/>
      <c r="B4" s="543" t="s">
        <v>0</v>
      </c>
      <c r="C4" s="531" t="s">
        <v>1</v>
      </c>
      <c r="D4" s="541" t="s">
        <v>2</v>
      </c>
      <c r="E4" s="545" t="s">
        <v>3</v>
      </c>
      <c r="F4" s="545"/>
      <c r="G4" s="545"/>
      <c r="H4" s="545"/>
      <c r="I4" s="545"/>
      <c r="J4" s="545"/>
      <c r="K4" s="546" t="s">
        <v>4</v>
      </c>
      <c r="L4" s="546"/>
      <c r="M4" s="546"/>
      <c r="N4" s="546"/>
      <c r="O4" s="546"/>
      <c r="P4" s="546"/>
      <c r="Q4" s="540" t="s">
        <v>5</v>
      </c>
      <c r="R4" s="540"/>
      <c r="S4" s="540"/>
      <c r="T4" s="540"/>
      <c r="U4" s="540"/>
      <c r="V4" s="540"/>
      <c r="W4" s="541" t="s">
        <v>6</v>
      </c>
      <c r="X4" s="494" t="s">
        <v>7</v>
      </c>
    </row>
    <row r="5" spans="1:24" x14ac:dyDescent="0.2">
      <c r="A5" s="314"/>
      <c r="B5" s="544"/>
      <c r="C5" s="532"/>
      <c r="D5" s="542"/>
      <c r="E5" s="520" t="s">
        <v>8</v>
      </c>
      <c r="F5" s="520"/>
      <c r="G5" s="520"/>
      <c r="H5" s="522" t="s">
        <v>9</v>
      </c>
      <c r="I5" s="522"/>
      <c r="J5" s="522"/>
      <c r="K5" s="523" t="s">
        <v>10</v>
      </c>
      <c r="L5" s="523"/>
      <c r="M5" s="523"/>
      <c r="N5" s="547" t="s">
        <v>11</v>
      </c>
      <c r="O5" s="547"/>
      <c r="P5" s="547"/>
      <c r="Q5" s="526" t="s">
        <v>12</v>
      </c>
      <c r="R5" s="526"/>
      <c r="S5" s="526"/>
      <c r="T5" s="528" t="s">
        <v>13</v>
      </c>
      <c r="U5" s="528"/>
      <c r="V5" s="528"/>
      <c r="W5" s="542"/>
      <c r="X5" s="495"/>
    </row>
    <row r="6" spans="1:24" ht="16" thickBot="1" x14ac:dyDescent="0.25">
      <c r="A6" s="314"/>
      <c r="B6" s="544"/>
      <c r="C6" s="532"/>
      <c r="D6" s="542"/>
      <c r="E6" s="1" t="s">
        <v>14</v>
      </c>
      <c r="F6" s="2" t="s">
        <v>15</v>
      </c>
      <c r="G6" s="3" t="s">
        <v>7</v>
      </c>
      <c r="H6" s="2" t="s">
        <v>14</v>
      </c>
      <c r="I6" s="2" t="s">
        <v>15</v>
      </c>
      <c r="J6" s="4" t="s">
        <v>7</v>
      </c>
      <c r="K6" s="5" t="s">
        <v>14</v>
      </c>
      <c r="L6" s="2" t="s">
        <v>15</v>
      </c>
      <c r="M6" s="6" t="s">
        <v>7</v>
      </c>
      <c r="N6" s="7" t="s">
        <v>14</v>
      </c>
      <c r="O6" s="2" t="s">
        <v>15</v>
      </c>
      <c r="P6" s="8" t="s">
        <v>7</v>
      </c>
      <c r="Q6" s="9" t="s">
        <v>14</v>
      </c>
      <c r="R6" s="2" t="s">
        <v>15</v>
      </c>
      <c r="S6" s="10" t="s">
        <v>7</v>
      </c>
      <c r="T6" s="11" t="s">
        <v>14</v>
      </c>
      <c r="U6" s="2" t="s">
        <v>15</v>
      </c>
      <c r="V6" s="12" t="s">
        <v>7</v>
      </c>
      <c r="W6" s="542"/>
      <c r="X6" s="495"/>
    </row>
    <row r="7" spans="1:24" ht="77.75" customHeight="1" x14ac:dyDescent="0.2">
      <c r="A7" s="481" t="s">
        <v>60</v>
      </c>
      <c r="B7" s="441" t="s">
        <v>16</v>
      </c>
      <c r="C7" s="93" t="s">
        <v>17</v>
      </c>
      <c r="D7" s="13" t="s">
        <v>18</v>
      </c>
      <c r="E7" s="14">
        <v>30</v>
      </c>
      <c r="F7" s="15" t="s">
        <v>19</v>
      </c>
      <c r="G7" s="97">
        <v>7</v>
      </c>
      <c r="H7" s="98">
        <v>30</v>
      </c>
      <c r="I7" s="98" t="s">
        <v>19</v>
      </c>
      <c r="J7" s="99">
        <v>7</v>
      </c>
      <c r="K7" s="100">
        <v>30</v>
      </c>
      <c r="L7" s="98" t="s">
        <v>19</v>
      </c>
      <c r="M7" s="101">
        <v>7</v>
      </c>
      <c r="N7" s="102">
        <v>30</v>
      </c>
      <c r="O7" s="98" t="s">
        <v>19</v>
      </c>
      <c r="P7" s="103">
        <v>7</v>
      </c>
      <c r="Q7" s="104">
        <v>30</v>
      </c>
      <c r="R7" s="98" t="s">
        <v>19</v>
      </c>
      <c r="S7" s="105">
        <v>7</v>
      </c>
      <c r="T7" s="106">
        <v>30</v>
      </c>
      <c r="U7" s="98" t="s">
        <v>20</v>
      </c>
      <c r="V7" s="107">
        <v>10</v>
      </c>
      <c r="W7" s="108">
        <f>SUM(E7,K7,H7,N7,Q7,T7)</f>
        <v>180</v>
      </c>
      <c r="X7" s="44">
        <f>SUM(G7,J7,M7,P7,S7,V7)</f>
        <v>45</v>
      </c>
    </row>
    <row r="8" spans="1:24" x14ac:dyDescent="0.2">
      <c r="A8" s="496"/>
      <c r="B8" s="442" t="s">
        <v>21</v>
      </c>
      <c r="C8" s="94" t="s">
        <v>17</v>
      </c>
      <c r="D8" s="13" t="s">
        <v>22</v>
      </c>
      <c r="E8" s="19"/>
      <c r="F8" s="20"/>
      <c r="G8" s="21"/>
      <c r="H8" s="20"/>
      <c r="I8" s="20"/>
      <c r="J8" s="22"/>
      <c r="K8" s="23"/>
      <c r="L8" s="20"/>
      <c r="M8" s="24"/>
      <c r="N8" s="25"/>
      <c r="O8" s="20"/>
      <c r="P8" s="26"/>
      <c r="Q8" s="27">
        <v>30</v>
      </c>
      <c r="R8" s="20" t="s">
        <v>20</v>
      </c>
      <c r="S8" s="28">
        <v>1</v>
      </c>
      <c r="T8" s="29">
        <v>30</v>
      </c>
      <c r="U8" s="20" t="s">
        <v>20</v>
      </c>
      <c r="V8" s="30">
        <v>1</v>
      </c>
      <c r="W8" s="108">
        <f t="shared" ref="W8:W25" si="0">SUM(E8,K8,H8,N8,Q8,T8)</f>
        <v>60</v>
      </c>
      <c r="X8" s="44">
        <f t="shared" ref="X8:X25" si="1">SUM(G8,J8,M8,P8,S8,V8)</f>
        <v>2</v>
      </c>
    </row>
    <row r="9" spans="1:24" x14ac:dyDescent="0.2">
      <c r="A9" s="496"/>
      <c r="B9" s="442" t="s">
        <v>56</v>
      </c>
      <c r="C9" s="95" t="s">
        <v>17</v>
      </c>
      <c r="D9" s="13" t="s">
        <v>22</v>
      </c>
      <c r="E9" s="31"/>
      <c r="F9" s="32"/>
      <c r="G9" s="33"/>
      <c r="H9" s="34"/>
      <c r="I9" s="32"/>
      <c r="J9" s="35"/>
      <c r="K9" s="36">
        <v>30</v>
      </c>
      <c r="L9" s="32" t="s">
        <v>19</v>
      </c>
      <c r="M9" s="37">
        <v>4</v>
      </c>
      <c r="N9" s="32">
        <v>30</v>
      </c>
      <c r="O9" s="32" t="s">
        <v>19</v>
      </c>
      <c r="P9" s="38">
        <v>4</v>
      </c>
      <c r="Q9" s="39">
        <v>30</v>
      </c>
      <c r="R9" s="40" t="s">
        <v>19</v>
      </c>
      <c r="S9" s="41">
        <v>4</v>
      </c>
      <c r="T9" s="40">
        <v>30</v>
      </c>
      <c r="U9" s="40" t="s">
        <v>19</v>
      </c>
      <c r="V9" s="42">
        <v>4</v>
      </c>
      <c r="W9" s="108">
        <f t="shared" si="0"/>
        <v>120</v>
      </c>
      <c r="X9" s="44">
        <f t="shared" si="1"/>
        <v>16</v>
      </c>
    </row>
    <row r="10" spans="1:24" x14ac:dyDescent="0.2">
      <c r="A10" s="496"/>
      <c r="B10" s="442" t="s">
        <v>57</v>
      </c>
      <c r="C10" s="96" t="s">
        <v>17</v>
      </c>
      <c r="D10" s="13" t="s">
        <v>45</v>
      </c>
      <c r="E10" s="43">
        <v>15</v>
      </c>
      <c r="F10" s="18" t="s">
        <v>20</v>
      </c>
      <c r="G10" s="18">
        <v>1</v>
      </c>
      <c r="H10" s="43">
        <v>15</v>
      </c>
      <c r="I10" s="18" t="s">
        <v>20</v>
      </c>
      <c r="J10" s="18">
        <v>1</v>
      </c>
      <c r="K10" s="43">
        <v>15</v>
      </c>
      <c r="L10" s="18" t="s">
        <v>20</v>
      </c>
      <c r="M10" s="18">
        <v>1</v>
      </c>
      <c r="N10" s="43">
        <v>15</v>
      </c>
      <c r="O10" s="18" t="s">
        <v>20</v>
      </c>
      <c r="P10" s="18">
        <v>1</v>
      </c>
      <c r="Q10" s="43">
        <v>30</v>
      </c>
      <c r="R10" s="18" t="s">
        <v>20</v>
      </c>
      <c r="S10" s="18">
        <v>1</v>
      </c>
      <c r="T10" s="43">
        <v>30</v>
      </c>
      <c r="U10" s="18" t="s">
        <v>20</v>
      </c>
      <c r="V10" s="18">
        <v>1</v>
      </c>
      <c r="W10" s="108">
        <f t="shared" si="0"/>
        <v>120</v>
      </c>
      <c r="X10" s="44">
        <f t="shared" si="1"/>
        <v>6</v>
      </c>
    </row>
    <row r="11" spans="1:24" x14ac:dyDescent="0.2">
      <c r="A11" s="496"/>
      <c r="B11" s="442" t="s">
        <v>93</v>
      </c>
      <c r="C11" s="96" t="s">
        <v>17</v>
      </c>
      <c r="D11" s="13" t="s">
        <v>26</v>
      </c>
      <c r="E11" s="43"/>
      <c r="F11" s="18"/>
      <c r="G11" s="18"/>
      <c r="H11" s="18"/>
      <c r="I11" s="18"/>
      <c r="J11" s="44"/>
      <c r="K11" s="36">
        <v>15</v>
      </c>
      <c r="L11" s="32" t="s">
        <v>20</v>
      </c>
      <c r="M11" s="37">
        <v>1</v>
      </c>
      <c r="N11" s="224">
        <v>15</v>
      </c>
      <c r="O11" s="224" t="s">
        <v>20</v>
      </c>
      <c r="P11" s="226">
        <v>1</v>
      </c>
      <c r="Q11" s="39"/>
      <c r="R11" s="32"/>
      <c r="S11" s="41"/>
      <c r="T11" s="40"/>
      <c r="U11" s="32"/>
      <c r="V11" s="42"/>
      <c r="W11" s="108">
        <f t="shared" si="0"/>
        <v>30</v>
      </c>
      <c r="X11" s="44">
        <f t="shared" si="1"/>
        <v>2</v>
      </c>
    </row>
    <row r="12" spans="1:24" x14ac:dyDescent="0.2">
      <c r="A12" s="496"/>
      <c r="B12" s="442" t="s">
        <v>58</v>
      </c>
      <c r="C12" s="95" t="s">
        <v>17</v>
      </c>
      <c r="D12" s="13" t="s">
        <v>22</v>
      </c>
      <c r="E12" s="31">
        <v>75</v>
      </c>
      <c r="F12" s="32" t="s">
        <v>20</v>
      </c>
      <c r="G12" s="33">
        <v>3</v>
      </c>
      <c r="H12" s="34">
        <v>75</v>
      </c>
      <c r="I12" s="32" t="s">
        <v>20</v>
      </c>
      <c r="J12" s="35">
        <v>3</v>
      </c>
      <c r="K12" s="39">
        <v>75</v>
      </c>
      <c r="L12" s="32" t="s">
        <v>20</v>
      </c>
      <c r="M12" s="41">
        <v>3</v>
      </c>
      <c r="N12" s="40">
        <v>75</v>
      </c>
      <c r="O12" s="32" t="s">
        <v>20</v>
      </c>
      <c r="P12" s="42">
        <v>3</v>
      </c>
      <c r="Q12" s="39">
        <v>75</v>
      </c>
      <c r="R12" s="32" t="s">
        <v>20</v>
      </c>
      <c r="S12" s="41">
        <v>3</v>
      </c>
      <c r="T12" s="40"/>
      <c r="U12" s="32"/>
      <c r="V12" s="42"/>
      <c r="W12" s="108">
        <f t="shared" si="0"/>
        <v>375</v>
      </c>
      <c r="X12" s="44">
        <f t="shared" si="1"/>
        <v>15</v>
      </c>
    </row>
    <row r="13" spans="1:24" x14ac:dyDescent="0.2">
      <c r="A13" s="496"/>
      <c r="B13" s="442" t="s">
        <v>94</v>
      </c>
      <c r="C13" s="449" t="s">
        <v>17</v>
      </c>
      <c r="D13" s="13" t="s">
        <v>24</v>
      </c>
      <c r="E13" s="31"/>
      <c r="F13" s="32"/>
      <c r="G13" s="33"/>
      <c r="H13" s="34"/>
      <c r="I13" s="32"/>
      <c r="J13" s="35"/>
      <c r="K13" s="39">
        <v>30</v>
      </c>
      <c r="L13" s="32" t="s">
        <v>28</v>
      </c>
      <c r="M13" s="61">
        <v>1</v>
      </c>
      <c r="N13" s="62">
        <v>30</v>
      </c>
      <c r="O13" s="32" t="s">
        <v>28</v>
      </c>
      <c r="P13" s="42">
        <v>1</v>
      </c>
      <c r="Q13" s="39">
        <v>30</v>
      </c>
      <c r="R13" s="32" t="s">
        <v>28</v>
      </c>
      <c r="S13" s="41">
        <v>1</v>
      </c>
      <c r="T13" s="40">
        <v>30</v>
      </c>
      <c r="U13" s="32" t="s">
        <v>23</v>
      </c>
      <c r="V13" s="42">
        <v>2</v>
      </c>
      <c r="W13" s="108">
        <f t="shared" si="0"/>
        <v>120</v>
      </c>
      <c r="X13" s="44">
        <f t="shared" si="1"/>
        <v>5</v>
      </c>
    </row>
    <row r="14" spans="1:24" x14ac:dyDescent="0.2">
      <c r="A14" s="496"/>
      <c r="B14" s="442" t="s">
        <v>59</v>
      </c>
      <c r="C14" s="94" t="s">
        <v>17</v>
      </c>
      <c r="D14" s="45" t="s">
        <v>24</v>
      </c>
      <c r="E14" s="36"/>
      <c r="F14" s="32"/>
      <c r="G14" s="37"/>
      <c r="H14" s="32"/>
      <c r="I14" s="32"/>
      <c r="J14" s="38"/>
      <c r="K14" s="36">
        <v>30</v>
      </c>
      <c r="L14" s="48" t="s">
        <v>20</v>
      </c>
      <c r="M14" s="46">
        <v>1</v>
      </c>
      <c r="N14" s="47">
        <v>30</v>
      </c>
      <c r="O14" s="49" t="s">
        <v>20</v>
      </c>
      <c r="P14" s="38">
        <v>1</v>
      </c>
      <c r="Q14" s="39">
        <v>30</v>
      </c>
      <c r="R14" s="32" t="s">
        <v>20</v>
      </c>
      <c r="S14" s="41">
        <v>1</v>
      </c>
      <c r="T14" s="40">
        <v>30</v>
      </c>
      <c r="U14" s="32" t="s">
        <v>20</v>
      </c>
      <c r="V14" s="42">
        <v>1</v>
      </c>
      <c r="W14" s="108">
        <f t="shared" si="0"/>
        <v>120</v>
      </c>
      <c r="X14" s="44">
        <f t="shared" si="1"/>
        <v>4</v>
      </c>
    </row>
    <row r="15" spans="1:24" ht="23" customHeight="1" thickBot="1" x14ac:dyDescent="0.25">
      <c r="A15" s="497"/>
      <c r="B15" s="443" t="s">
        <v>27</v>
      </c>
      <c r="C15" s="109" t="s">
        <v>17</v>
      </c>
      <c r="D15" s="110" t="s">
        <v>22</v>
      </c>
      <c r="E15" s="74"/>
      <c r="F15" s="77"/>
      <c r="G15" s="111"/>
      <c r="H15" s="77"/>
      <c r="I15" s="77"/>
      <c r="J15" s="76"/>
      <c r="K15" s="112">
        <v>30</v>
      </c>
      <c r="L15" s="113" t="s">
        <v>28</v>
      </c>
      <c r="M15" s="114">
        <v>1</v>
      </c>
      <c r="N15" s="75">
        <v>30</v>
      </c>
      <c r="O15" s="115" t="s">
        <v>23</v>
      </c>
      <c r="P15" s="116">
        <v>1</v>
      </c>
      <c r="Q15" s="112"/>
      <c r="R15" s="75"/>
      <c r="S15" s="114"/>
      <c r="T15" s="75"/>
      <c r="U15" s="75"/>
      <c r="V15" s="116"/>
      <c r="W15" s="108">
        <f t="shared" si="0"/>
        <v>60</v>
      </c>
      <c r="X15" s="44">
        <f t="shared" si="1"/>
        <v>2</v>
      </c>
    </row>
    <row r="16" spans="1:24" ht="29" customHeight="1" x14ac:dyDescent="0.2">
      <c r="A16" s="498" t="s">
        <v>62</v>
      </c>
      <c r="B16" s="444" t="s">
        <v>29</v>
      </c>
      <c r="C16" s="118" t="s">
        <v>17</v>
      </c>
      <c r="D16" s="119" t="s">
        <v>22</v>
      </c>
      <c r="E16" s="120"/>
      <c r="F16" s="15"/>
      <c r="G16" s="73"/>
      <c r="H16" s="15">
        <v>30</v>
      </c>
      <c r="I16" s="15" t="s">
        <v>28</v>
      </c>
      <c r="J16" s="121">
        <v>1</v>
      </c>
      <c r="K16" s="15">
        <v>30</v>
      </c>
      <c r="L16" s="15" t="s">
        <v>28</v>
      </c>
      <c r="M16" s="73">
        <v>1</v>
      </c>
      <c r="N16" s="16">
        <v>30</v>
      </c>
      <c r="O16" s="122" t="s">
        <v>23</v>
      </c>
      <c r="P16" s="123">
        <v>2</v>
      </c>
      <c r="Q16" s="458">
        <v>30</v>
      </c>
      <c r="R16" s="459" t="s">
        <v>23</v>
      </c>
      <c r="S16" s="460">
        <v>2</v>
      </c>
      <c r="T16" s="124"/>
      <c r="U16" s="124"/>
      <c r="V16" s="125"/>
      <c r="W16" s="108">
        <f t="shared" si="0"/>
        <v>120</v>
      </c>
      <c r="X16" s="44">
        <f t="shared" si="1"/>
        <v>6</v>
      </c>
    </row>
    <row r="17" spans="1:24" ht="29" customHeight="1" x14ac:dyDescent="0.2">
      <c r="A17" s="496"/>
      <c r="B17" s="442" t="s">
        <v>25</v>
      </c>
      <c r="C17" s="94" t="s">
        <v>17</v>
      </c>
      <c r="D17" s="45" t="s">
        <v>26</v>
      </c>
      <c r="E17" s="36">
        <v>15</v>
      </c>
      <c r="F17" s="32" t="s">
        <v>20</v>
      </c>
      <c r="G17" s="37">
        <v>1</v>
      </c>
      <c r="H17" s="32">
        <v>15</v>
      </c>
      <c r="I17" s="32" t="s">
        <v>20</v>
      </c>
      <c r="J17" s="38">
        <v>1</v>
      </c>
      <c r="K17" s="36">
        <v>15</v>
      </c>
      <c r="L17" s="32" t="s">
        <v>20</v>
      </c>
      <c r="M17" s="46">
        <v>1</v>
      </c>
      <c r="N17" s="47">
        <v>15</v>
      </c>
      <c r="O17" s="32" t="s">
        <v>20</v>
      </c>
      <c r="P17" s="38">
        <v>1</v>
      </c>
      <c r="Q17" s="39">
        <v>15</v>
      </c>
      <c r="R17" s="32" t="s">
        <v>20</v>
      </c>
      <c r="S17" s="41">
        <v>1</v>
      </c>
      <c r="T17" s="40"/>
      <c r="U17" s="32"/>
      <c r="V17" s="42"/>
      <c r="W17" s="108">
        <f t="shared" si="0"/>
        <v>75</v>
      </c>
      <c r="X17" s="44">
        <f t="shared" si="1"/>
        <v>5</v>
      </c>
    </row>
    <row r="18" spans="1:24" ht="28.25" customHeight="1" thickBot="1" x14ac:dyDescent="0.25">
      <c r="A18" s="499"/>
      <c r="B18" s="443" t="s">
        <v>30</v>
      </c>
      <c r="C18" s="109" t="s">
        <v>17</v>
      </c>
      <c r="D18" s="110" t="s">
        <v>24</v>
      </c>
      <c r="E18" s="74">
        <v>30</v>
      </c>
      <c r="F18" s="75" t="s">
        <v>28</v>
      </c>
      <c r="G18" s="111">
        <v>1</v>
      </c>
      <c r="H18" s="77">
        <v>30</v>
      </c>
      <c r="I18" s="75" t="s">
        <v>23</v>
      </c>
      <c r="J18" s="76">
        <v>2</v>
      </c>
      <c r="K18" s="112"/>
      <c r="L18" s="75"/>
      <c r="M18" s="114"/>
      <c r="N18" s="75"/>
      <c r="O18" s="75"/>
      <c r="P18" s="116"/>
      <c r="Q18" s="126"/>
      <c r="R18" s="127"/>
      <c r="S18" s="128"/>
      <c r="T18" s="127"/>
      <c r="U18" s="127"/>
      <c r="V18" s="129"/>
      <c r="W18" s="108">
        <f t="shared" si="0"/>
        <v>60</v>
      </c>
      <c r="X18" s="44">
        <f t="shared" si="1"/>
        <v>3</v>
      </c>
    </row>
    <row r="19" spans="1:24" ht="28.25" customHeight="1" x14ac:dyDescent="0.2">
      <c r="A19" s="481" t="s">
        <v>67</v>
      </c>
      <c r="B19" s="446" t="s">
        <v>68</v>
      </c>
      <c r="C19" s="140" t="s">
        <v>17</v>
      </c>
      <c r="D19" s="141" t="s">
        <v>22</v>
      </c>
      <c r="E19" s="147">
        <v>30</v>
      </c>
      <c r="F19" s="144" t="s">
        <v>20</v>
      </c>
      <c r="G19" s="142">
        <v>1</v>
      </c>
      <c r="H19" s="58">
        <v>30</v>
      </c>
      <c r="I19" s="144" t="s">
        <v>23</v>
      </c>
      <c r="J19" s="148">
        <v>2</v>
      </c>
      <c r="K19" s="145"/>
      <c r="L19" s="144"/>
      <c r="M19" s="143"/>
      <c r="N19" s="144"/>
      <c r="O19" s="144"/>
      <c r="P19" s="146"/>
      <c r="Q19" s="149"/>
      <c r="R19" s="150"/>
      <c r="S19" s="151"/>
      <c r="T19" s="150"/>
      <c r="U19" s="150"/>
      <c r="V19" s="152"/>
      <c r="W19" s="108">
        <f t="shared" si="0"/>
        <v>60</v>
      </c>
      <c r="X19" s="44">
        <f t="shared" si="1"/>
        <v>3</v>
      </c>
    </row>
    <row r="20" spans="1:24" ht="15" customHeight="1" x14ac:dyDescent="0.2">
      <c r="A20" s="482"/>
      <c r="B20" s="441" t="s">
        <v>31</v>
      </c>
      <c r="C20" s="93" t="s">
        <v>17</v>
      </c>
      <c r="D20" s="56" t="s">
        <v>22</v>
      </c>
      <c r="E20" s="19"/>
      <c r="F20" s="58"/>
      <c r="G20" s="21"/>
      <c r="H20" s="20"/>
      <c r="I20" s="20"/>
      <c r="J20" s="22"/>
      <c r="K20" s="23"/>
      <c r="L20" s="25"/>
      <c r="M20" s="24"/>
      <c r="N20" s="25"/>
      <c r="O20" s="25"/>
      <c r="P20" s="26"/>
      <c r="Q20" s="27">
        <v>15</v>
      </c>
      <c r="R20" s="29" t="s">
        <v>20</v>
      </c>
      <c r="S20" s="28">
        <v>1</v>
      </c>
      <c r="T20" s="29"/>
      <c r="U20" s="29"/>
      <c r="V20" s="30"/>
      <c r="W20" s="108">
        <f t="shared" si="0"/>
        <v>15</v>
      </c>
      <c r="X20" s="44">
        <f t="shared" si="1"/>
        <v>1</v>
      </c>
    </row>
    <row r="21" spans="1:24" x14ac:dyDescent="0.2">
      <c r="A21" s="482"/>
      <c r="B21" s="442" t="s">
        <v>61</v>
      </c>
      <c r="C21" s="96" t="s">
        <v>17</v>
      </c>
      <c r="D21" s="13" t="s">
        <v>22</v>
      </c>
      <c r="E21" s="256">
        <v>15</v>
      </c>
      <c r="F21" s="257" t="s">
        <v>20</v>
      </c>
      <c r="G21" s="78">
        <v>1</v>
      </c>
      <c r="H21" s="34"/>
      <c r="I21" s="32"/>
      <c r="J21" s="35"/>
      <c r="K21" s="36"/>
      <c r="L21" s="32"/>
      <c r="M21" s="37"/>
      <c r="N21" s="32"/>
      <c r="O21" s="32"/>
      <c r="P21" s="38"/>
      <c r="Q21" s="39"/>
      <c r="R21" s="40"/>
      <c r="S21" s="41"/>
      <c r="T21" s="40"/>
      <c r="U21" s="40"/>
      <c r="V21" s="42"/>
      <c r="W21" s="108">
        <f t="shared" si="0"/>
        <v>15</v>
      </c>
      <c r="X21" s="44">
        <f t="shared" si="1"/>
        <v>1</v>
      </c>
    </row>
    <row r="22" spans="1:24" x14ac:dyDescent="0.2">
      <c r="A22" s="482"/>
      <c r="B22" s="442" t="s">
        <v>32</v>
      </c>
      <c r="C22" s="95" t="s">
        <v>17</v>
      </c>
      <c r="D22" s="13" t="s">
        <v>22</v>
      </c>
      <c r="E22" s="31">
        <v>2</v>
      </c>
      <c r="F22" s="25" t="s">
        <v>20</v>
      </c>
      <c r="G22" s="33">
        <v>0</v>
      </c>
      <c r="H22" s="34"/>
      <c r="I22" s="34"/>
      <c r="J22" s="35"/>
      <c r="K22" s="36"/>
      <c r="L22" s="32"/>
      <c r="M22" s="37"/>
      <c r="N22" s="32"/>
      <c r="O22" s="32"/>
      <c r="P22" s="38"/>
      <c r="Q22" s="39"/>
      <c r="R22" s="40"/>
      <c r="S22" s="41"/>
      <c r="T22" s="40"/>
      <c r="U22" s="40"/>
      <c r="V22" s="42"/>
      <c r="W22" s="108">
        <f t="shared" si="0"/>
        <v>2</v>
      </c>
      <c r="X22" s="44">
        <f t="shared" si="1"/>
        <v>0</v>
      </c>
    </row>
    <row r="23" spans="1:24" x14ac:dyDescent="0.2">
      <c r="A23" s="482"/>
      <c r="B23" s="442" t="s">
        <v>33</v>
      </c>
      <c r="C23" s="95" t="s">
        <v>17</v>
      </c>
      <c r="D23" s="13" t="s">
        <v>22</v>
      </c>
      <c r="E23" s="31">
        <v>4</v>
      </c>
      <c r="F23" s="32" t="s">
        <v>20</v>
      </c>
      <c r="G23" s="33">
        <v>0</v>
      </c>
      <c r="H23" s="34"/>
      <c r="I23" s="34"/>
      <c r="J23" s="35"/>
      <c r="K23" s="36"/>
      <c r="L23" s="32"/>
      <c r="M23" s="37"/>
      <c r="N23" s="32"/>
      <c r="O23" s="32"/>
      <c r="P23" s="38"/>
      <c r="Q23" s="39"/>
      <c r="R23" s="40"/>
      <c r="S23" s="41"/>
      <c r="T23" s="40"/>
      <c r="U23" s="40"/>
      <c r="V23" s="42"/>
      <c r="W23" s="108">
        <f t="shared" si="0"/>
        <v>4</v>
      </c>
      <c r="X23" s="44">
        <f t="shared" si="1"/>
        <v>0</v>
      </c>
    </row>
    <row r="24" spans="1:24" x14ac:dyDescent="0.2">
      <c r="A24" s="482"/>
      <c r="B24" s="445" t="s">
        <v>34</v>
      </c>
      <c r="C24" s="94" t="s">
        <v>17</v>
      </c>
      <c r="D24" s="13" t="s">
        <v>24</v>
      </c>
      <c r="E24" s="31">
        <v>30</v>
      </c>
      <c r="F24" s="47" t="s">
        <v>28</v>
      </c>
      <c r="G24" s="33">
        <v>2</v>
      </c>
      <c r="H24" s="34">
        <v>30</v>
      </c>
      <c r="I24" s="32" t="s">
        <v>28</v>
      </c>
      <c r="J24" s="35">
        <v>2</v>
      </c>
      <c r="K24" s="36">
        <v>30</v>
      </c>
      <c r="L24" s="32" t="s">
        <v>28</v>
      </c>
      <c r="M24" s="37">
        <v>2</v>
      </c>
      <c r="N24" s="32">
        <v>30</v>
      </c>
      <c r="O24" s="32" t="s">
        <v>23</v>
      </c>
      <c r="P24" s="38">
        <v>3</v>
      </c>
      <c r="Q24" s="39"/>
      <c r="R24" s="40"/>
      <c r="S24" s="41"/>
      <c r="T24" s="40"/>
      <c r="U24" s="40"/>
      <c r="V24" s="42"/>
      <c r="W24" s="108">
        <f t="shared" si="0"/>
        <v>120</v>
      </c>
      <c r="X24" s="44">
        <f t="shared" si="1"/>
        <v>9</v>
      </c>
    </row>
    <row r="25" spans="1:24" x14ac:dyDescent="0.2">
      <c r="A25" s="482"/>
      <c r="B25" s="445" t="s">
        <v>35</v>
      </c>
      <c r="C25" s="94" t="s">
        <v>17</v>
      </c>
      <c r="D25" s="13" t="s">
        <v>24</v>
      </c>
      <c r="E25" s="57">
        <v>30</v>
      </c>
      <c r="F25" s="91" t="s">
        <v>20</v>
      </c>
      <c r="G25" s="91">
        <v>0</v>
      </c>
      <c r="H25" s="32">
        <v>30</v>
      </c>
      <c r="I25" s="32" t="s">
        <v>20</v>
      </c>
      <c r="J25" s="50">
        <v>0</v>
      </c>
      <c r="K25" s="43"/>
      <c r="L25" s="18"/>
      <c r="M25" s="18"/>
      <c r="N25" s="18"/>
      <c r="O25" s="18"/>
      <c r="P25" s="44"/>
      <c r="Q25" s="39"/>
      <c r="R25" s="40"/>
      <c r="S25" s="41"/>
      <c r="T25" s="40"/>
      <c r="U25" s="40"/>
      <c r="V25" s="42"/>
      <c r="W25" s="108">
        <f t="shared" si="0"/>
        <v>60</v>
      </c>
      <c r="X25" s="44">
        <f t="shared" si="1"/>
        <v>0</v>
      </c>
    </row>
    <row r="26" spans="1:24" ht="16" thickBot="1" x14ac:dyDescent="0.25">
      <c r="A26" s="483"/>
      <c r="B26" s="443" t="s">
        <v>36</v>
      </c>
      <c r="C26" s="317" t="s">
        <v>17</v>
      </c>
      <c r="D26" s="110" t="s">
        <v>22</v>
      </c>
      <c r="E26" s="74"/>
      <c r="F26" s="318"/>
      <c r="G26" s="111"/>
      <c r="H26" s="77"/>
      <c r="I26" s="77"/>
      <c r="J26" s="76"/>
      <c r="K26" s="112"/>
      <c r="L26" s="75"/>
      <c r="M26" s="114"/>
      <c r="N26" s="75"/>
      <c r="O26" s="75"/>
      <c r="P26" s="116"/>
      <c r="Q26" s="126">
        <v>15</v>
      </c>
      <c r="R26" s="75" t="s">
        <v>23</v>
      </c>
      <c r="S26" s="128">
        <v>1</v>
      </c>
      <c r="T26" s="127"/>
      <c r="U26" s="127"/>
      <c r="V26" s="129"/>
      <c r="W26" s="108">
        <v>15</v>
      </c>
      <c r="X26" s="44">
        <v>1</v>
      </c>
    </row>
    <row r="27" spans="1:24" ht="16" thickBot="1" x14ac:dyDescent="0.25">
      <c r="A27" s="92"/>
      <c r="B27" s="259"/>
      <c r="C27" s="260"/>
      <c r="D27" s="259"/>
      <c r="E27" s="261"/>
      <c r="F27" s="261"/>
      <c r="G27" s="261"/>
      <c r="H27" s="262"/>
      <c r="I27" s="262"/>
      <c r="J27" s="263"/>
      <c r="K27" s="262"/>
      <c r="L27" s="262"/>
      <c r="M27" s="262"/>
      <c r="N27" s="262"/>
      <c r="O27" s="262"/>
      <c r="P27" s="263"/>
      <c r="Q27" s="262"/>
      <c r="R27" s="262"/>
      <c r="S27" s="262"/>
      <c r="T27" s="262"/>
      <c r="U27" s="262"/>
      <c r="V27" s="263"/>
      <c r="W27" s="316" t="s">
        <v>79</v>
      </c>
      <c r="X27" s="407">
        <f>SUM(X7:X26)</f>
        <v>126</v>
      </c>
    </row>
    <row r="28" spans="1:24" ht="16" thickBot="1" x14ac:dyDescent="0.25">
      <c r="B28" s="502" t="s">
        <v>38</v>
      </c>
      <c r="C28" s="502"/>
      <c r="D28" s="502"/>
      <c r="E28" s="502"/>
      <c r="F28" s="502"/>
      <c r="G28" s="502"/>
      <c r="H28" s="502"/>
      <c r="I28" s="502"/>
      <c r="J28" s="502"/>
      <c r="K28" s="502"/>
      <c r="L28" s="502"/>
      <c r="M28" s="502"/>
      <c r="N28" s="502"/>
      <c r="O28" s="502"/>
      <c r="P28" s="502"/>
      <c r="Q28" s="502"/>
      <c r="R28" s="502"/>
      <c r="S28" s="502"/>
      <c r="T28" s="502"/>
      <c r="U28" s="502"/>
      <c r="V28" s="502"/>
      <c r="W28" s="502"/>
      <c r="X28" s="402">
        <v>54</v>
      </c>
    </row>
    <row r="29" spans="1:24" ht="16" thickBot="1" x14ac:dyDescent="0.25">
      <c r="B29" s="66"/>
      <c r="C29" s="67"/>
      <c r="D29" s="354" t="s">
        <v>39</v>
      </c>
      <c r="E29" s="355">
        <f>SUM(E7:E26)</f>
        <v>276</v>
      </c>
      <c r="F29" s="355"/>
      <c r="G29" s="355">
        <f>SUM(G7:G26)</f>
        <v>17</v>
      </c>
      <c r="H29" s="355">
        <f>SUM(H7:H26)</f>
        <v>285</v>
      </c>
      <c r="I29" s="355"/>
      <c r="J29" s="355">
        <f>SUM(J7:J26)</f>
        <v>19</v>
      </c>
      <c r="K29" s="355">
        <f>SUM(K7:K26)</f>
        <v>330</v>
      </c>
      <c r="L29" s="355"/>
      <c r="M29" s="355">
        <f>SUM(M7:M26)</f>
        <v>23</v>
      </c>
      <c r="N29" s="355">
        <f>SUM(N7:N26)</f>
        <v>330</v>
      </c>
      <c r="O29" s="355"/>
      <c r="P29" s="355">
        <f>SUM(P7:P26)</f>
        <v>25</v>
      </c>
      <c r="Q29" s="355">
        <f>SUM(Q7:Q26)</f>
        <v>330</v>
      </c>
      <c r="R29" s="355"/>
      <c r="S29" s="355">
        <f>SUM(S7:S26)</f>
        <v>23</v>
      </c>
      <c r="T29" s="355">
        <f>SUM(T7:T26)</f>
        <v>180</v>
      </c>
      <c r="U29" s="355"/>
      <c r="V29" s="355">
        <f>SUM(V7:V26)</f>
        <v>19</v>
      </c>
      <c r="W29" s="274">
        <f>E29+H29+K29+N29+Q29+T29</f>
        <v>1731</v>
      </c>
      <c r="X29" s="275">
        <f>X27+X28</f>
        <v>180</v>
      </c>
    </row>
    <row r="30" spans="1:24" ht="23.25" customHeight="1" thickBot="1" x14ac:dyDescent="0.25">
      <c r="B30" s="66"/>
      <c r="C30" s="67"/>
      <c r="D30" s="282"/>
      <c r="E30" s="537" t="s">
        <v>77</v>
      </c>
      <c r="F30" s="538"/>
      <c r="G30" s="538"/>
      <c r="H30" s="538"/>
      <c r="I30" s="538"/>
      <c r="J30" s="539"/>
      <c r="K30" s="537" t="s">
        <v>77</v>
      </c>
      <c r="L30" s="538"/>
      <c r="M30" s="538"/>
      <c r="N30" s="538"/>
      <c r="O30" s="538"/>
      <c r="P30" s="539"/>
      <c r="Q30" s="537" t="s">
        <v>77</v>
      </c>
      <c r="R30" s="538"/>
      <c r="S30" s="538"/>
      <c r="T30" s="538"/>
      <c r="U30" s="538"/>
      <c r="V30" s="539"/>
      <c r="W30" s="356" t="s">
        <v>41</v>
      </c>
      <c r="X30" s="273" t="s">
        <v>7</v>
      </c>
    </row>
    <row r="31" spans="1:24" x14ac:dyDescent="0.2">
      <c r="B31" s="66"/>
      <c r="C31" s="67"/>
      <c r="D31" s="505" t="s">
        <v>40</v>
      </c>
      <c r="E31" s="535" t="s">
        <v>76</v>
      </c>
      <c r="F31" s="488"/>
      <c r="G31" s="489"/>
      <c r="H31" s="535" t="s">
        <v>7</v>
      </c>
      <c r="I31" s="488"/>
      <c r="J31" s="536"/>
      <c r="K31" s="487" t="s">
        <v>76</v>
      </c>
      <c r="L31" s="488"/>
      <c r="M31" s="489"/>
      <c r="N31" s="535" t="s">
        <v>7</v>
      </c>
      <c r="O31" s="488"/>
      <c r="P31" s="536"/>
      <c r="Q31" s="487" t="s">
        <v>76</v>
      </c>
      <c r="R31" s="488"/>
      <c r="S31" s="489"/>
      <c r="T31" s="535" t="s">
        <v>7</v>
      </c>
      <c r="U31" s="488"/>
      <c r="V31" s="536"/>
    </row>
    <row r="32" spans="1:24" ht="16" thickBot="1" x14ac:dyDescent="0.25">
      <c r="B32" s="66"/>
      <c r="C32" s="66"/>
      <c r="D32" s="506"/>
      <c r="E32" s="503">
        <f>SUM(E29,H29)</f>
        <v>561</v>
      </c>
      <c r="F32" s="503"/>
      <c r="G32" s="503"/>
      <c r="H32" s="500">
        <f>SUM(G29,J29)</f>
        <v>36</v>
      </c>
      <c r="I32" s="500"/>
      <c r="J32" s="501"/>
      <c r="K32" s="504">
        <f>SUM(K29,N29)</f>
        <v>660</v>
      </c>
      <c r="L32" s="500"/>
      <c r="M32" s="500"/>
      <c r="N32" s="500">
        <f>SUM(M29,P29)</f>
        <v>48</v>
      </c>
      <c r="O32" s="500"/>
      <c r="P32" s="501"/>
      <c r="Q32" s="504">
        <f>SUM(Q29,T29)</f>
        <v>510</v>
      </c>
      <c r="R32" s="500"/>
      <c r="S32" s="500"/>
      <c r="T32" s="500">
        <f>SUM(S29,V29)</f>
        <v>42</v>
      </c>
      <c r="U32" s="500"/>
      <c r="V32" s="501"/>
    </row>
    <row r="33" spans="1:24" x14ac:dyDescent="0.2">
      <c r="B33" s="66"/>
      <c r="C33" s="66"/>
      <c r="D33" s="281"/>
      <c r="E33" s="266"/>
      <c r="F33" s="266"/>
      <c r="G33" s="266"/>
      <c r="H33" s="266"/>
      <c r="I33" s="266"/>
      <c r="J33" s="266"/>
      <c r="K33" s="266"/>
      <c r="L33" s="266"/>
      <c r="M33" s="266"/>
      <c r="N33" s="266"/>
      <c r="O33" s="266"/>
      <c r="P33" s="266"/>
      <c r="Q33" s="266"/>
      <c r="R33" s="266"/>
      <c r="S33" s="266"/>
      <c r="T33" s="266"/>
      <c r="U33" s="266"/>
      <c r="V33" s="266"/>
    </row>
    <row r="34" spans="1:24" x14ac:dyDescent="0.2">
      <c r="A34" s="490" t="s">
        <v>74</v>
      </c>
      <c r="B34" s="491"/>
      <c r="C34" s="491"/>
      <c r="D34" s="491"/>
      <c r="E34" s="491"/>
      <c r="F34" s="491"/>
      <c r="G34" s="491"/>
      <c r="H34" s="491"/>
      <c r="I34" s="491"/>
      <c r="J34" s="491"/>
      <c r="K34" s="491"/>
      <c r="L34" s="491"/>
      <c r="M34" s="491"/>
      <c r="N34" s="491"/>
      <c r="O34" s="491"/>
      <c r="P34" s="491"/>
      <c r="Q34" s="491"/>
      <c r="R34" s="491"/>
      <c r="S34" s="491"/>
      <c r="T34" s="491"/>
      <c r="U34" s="491"/>
      <c r="V34" s="491"/>
      <c r="W34" s="491"/>
      <c r="X34" s="491"/>
    </row>
    <row r="35" spans="1:24" x14ac:dyDescent="0.2">
      <c r="A35" s="491"/>
      <c r="B35" s="491"/>
      <c r="C35" s="491"/>
      <c r="D35" s="491"/>
      <c r="E35" s="491"/>
      <c r="F35" s="491"/>
      <c r="G35" s="491"/>
      <c r="H35" s="491"/>
      <c r="I35" s="491"/>
      <c r="J35" s="491"/>
      <c r="K35" s="491"/>
      <c r="L35" s="491"/>
      <c r="M35" s="491"/>
      <c r="N35" s="491"/>
      <c r="O35" s="491"/>
      <c r="P35" s="491"/>
      <c r="Q35" s="491"/>
      <c r="R35" s="491"/>
      <c r="S35" s="491"/>
      <c r="T35" s="491"/>
      <c r="U35" s="491"/>
      <c r="V35" s="491"/>
      <c r="W35" s="491"/>
      <c r="X35" s="491"/>
    </row>
    <row r="36" spans="1:24" x14ac:dyDescent="0.2">
      <c r="A36" s="491"/>
      <c r="B36" s="491"/>
      <c r="C36" s="491"/>
      <c r="D36" s="491"/>
      <c r="E36" s="491"/>
      <c r="F36" s="491"/>
      <c r="G36" s="491"/>
      <c r="H36" s="491"/>
      <c r="I36" s="491"/>
      <c r="J36" s="491"/>
      <c r="K36" s="491"/>
      <c r="L36" s="491"/>
      <c r="M36" s="491"/>
      <c r="N36" s="491"/>
      <c r="O36" s="491"/>
      <c r="P36" s="491"/>
      <c r="Q36" s="491"/>
      <c r="R36" s="491"/>
      <c r="S36" s="491"/>
      <c r="T36" s="491"/>
      <c r="U36" s="491"/>
      <c r="V36" s="491"/>
      <c r="W36" s="491"/>
      <c r="X36" s="491"/>
    </row>
    <row r="38" spans="1:24" ht="16" thickBot="1" x14ac:dyDescent="0.25"/>
    <row r="39" spans="1:24" x14ac:dyDescent="0.2">
      <c r="A39" s="484"/>
      <c r="B39" s="529" t="s">
        <v>0</v>
      </c>
      <c r="C39" s="531" t="s">
        <v>1</v>
      </c>
      <c r="D39" s="509" t="s">
        <v>2</v>
      </c>
      <c r="E39" s="511" t="s">
        <v>3</v>
      </c>
      <c r="F39" s="512"/>
      <c r="G39" s="512"/>
      <c r="H39" s="512"/>
      <c r="I39" s="512"/>
      <c r="J39" s="513"/>
      <c r="K39" s="514" t="s">
        <v>4</v>
      </c>
      <c r="L39" s="515"/>
      <c r="M39" s="515"/>
      <c r="N39" s="515"/>
      <c r="O39" s="515"/>
      <c r="P39" s="516"/>
      <c r="Q39" s="517" t="s">
        <v>5</v>
      </c>
      <c r="R39" s="518"/>
      <c r="S39" s="518"/>
      <c r="T39" s="518"/>
      <c r="U39" s="518"/>
      <c r="V39" s="519"/>
      <c r="W39" s="533" t="s">
        <v>6</v>
      </c>
      <c r="X39" s="494" t="s">
        <v>7</v>
      </c>
    </row>
    <row r="40" spans="1:24" x14ac:dyDescent="0.2">
      <c r="A40" s="485"/>
      <c r="B40" s="530"/>
      <c r="C40" s="532"/>
      <c r="D40" s="510"/>
      <c r="E40" s="520" t="s">
        <v>8</v>
      </c>
      <c r="F40" s="521"/>
      <c r="G40" s="521"/>
      <c r="H40" s="521" t="s">
        <v>9</v>
      </c>
      <c r="I40" s="521"/>
      <c r="J40" s="522"/>
      <c r="K40" s="523" t="s">
        <v>10</v>
      </c>
      <c r="L40" s="524"/>
      <c r="M40" s="524"/>
      <c r="N40" s="524" t="s">
        <v>11</v>
      </c>
      <c r="O40" s="524"/>
      <c r="P40" s="525"/>
      <c r="Q40" s="526" t="s">
        <v>12</v>
      </c>
      <c r="R40" s="527"/>
      <c r="S40" s="527"/>
      <c r="T40" s="527" t="s">
        <v>13</v>
      </c>
      <c r="U40" s="527"/>
      <c r="V40" s="528"/>
      <c r="W40" s="534"/>
      <c r="X40" s="495"/>
    </row>
    <row r="41" spans="1:24" x14ac:dyDescent="0.2">
      <c r="A41" s="485"/>
      <c r="B41" s="530"/>
      <c r="C41" s="532"/>
      <c r="D41" s="510"/>
      <c r="E41" s="398" t="s">
        <v>14</v>
      </c>
      <c r="F41" s="399" t="s">
        <v>15</v>
      </c>
      <c r="G41" s="357" t="s">
        <v>7</v>
      </c>
      <c r="H41" s="399" t="s">
        <v>14</v>
      </c>
      <c r="I41" s="399" t="s">
        <v>15</v>
      </c>
      <c r="J41" s="363" t="s">
        <v>7</v>
      </c>
      <c r="K41" s="396" t="s">
        <v>14</v>
      </c>
      <c r="L41" s="399" t="s">
        <v>15</v>
      </c>
      <c r="M41" s="358" t="s">
        <v>7</v>
      </c>
      <c r="N41" s="400" t="s">
        <v>14</v>
      </c>
      <c r="O41" s="399" t="s">
        <v>15</v>
      </c>
      <c r="P41" s="364" t="s">
        <v>7</v>
      </c>
      <c r="Q41" s="397" t="s">
        <v>14</v>
      </c>
      <c r="R41" s="399" t="s">
        <v>15</v>
      </c>
      <c r="S41" s="359" t="s">
        <v>7</v>
      </c>
      <c r="T41" s="401" t="s">
        <v>14</v>
      </c>
      <c r="U41" s="399" t="s">
        <v>15</v>
      </c>
      <c r="V41" s="367" t="s">
        <v>7</v>
      </c>
      <c r="W41" s="534"/>
      <c r="X41" s="495"/>
    </row>
    <row r="42" spans="1:24" ht="19.25" customHeight="1" x14ac:dyDescent="0.2">
      <c r="A42" s="485"/>
      <c r="B42" s="338" t="s">
        <v>70</v>
      </c>
      <c r="C42" s="96" t="s">
        <v>73</v>
      </c>
      <c r="D42" s="13" t="s">
        <v>22</v>
      </c>
      <c r="E42" s="31">
        <v>30</v>
      </c>
      <c r="F42" s="34" t="s">
        <v>28</v>
      </c>
      <c r="G42" s="228">
        <v>2</v>
      </c>
      <c r="H42" s="229">
        <v>30</v>
      </c>
      <c r="I42" s="229" t="s">
        <v>23</v>
      </c>
      <c r="J42" s="230">
        <v>3</v>
      </c>
      <c r="K42" s="362"/>
      <c r="L42" s="229"/>
      <c r="M42" s="225"/>
      <c r="N42" s="224"/>
      <c r="O42" s="229"/>
      <c r="P42" s="365"/>
      <c r="Q42" s="368"/>
      <c r="R42" s="229"/>
      <c r="S42" s="361"/>
      <c r="T42" s="360"/>
      <c r="U42" s="229"/>
      <c r="V42" s="369"/>
      <c r="W42" s="108">
        <f t="shared" ref="W42:W44" si="2">SUM(E42,H42,K42,N42,Q42,T42)</f>
        <v>60</v>
      </c>
      <c r="X42" s="44">
        <f t="shared" ref="X42:X44" si="3">SUM(G42,J42,M42,P42,S42,V42)</f>
        <v>5</v>
      </c>
    </row>
    <row r="43" spans="1:24" ht="22.25" customHeight="1" x14ac:dyDescent="0.2">
      <c r="A43" s="485"/>
      <c r="B43" s="338" t="s">
        <v>71</v>
      </c>
      <c r="C43" s="264" t="s">
        <v>73</v>
      </c>
      <c r="D43" s="13" t="s">
        <v>24</v>
      </c>
      <c r="E43" s="31"/>
      <c r="F43" s="34"/>
      <c r="G43" s="33"/>
      <c r="H43" s="34"/>
      <c r="I43" s="34"/>
      <c r="J43" s="35"/>
      <c r="K43" s="49">
        <v>30</v>
      </c>
      <c r="L43" s="34" t="s">
        <v>28</v>
      </c>
      <c r="M43" s="37">
        <v>2</v>
      </c>
      <c r="N43" s="32">
        <v>30</v>
      </c>
      <c r="O43" s="34" t="s">
        <v>23</v>
      </c>
      <c r="P43" s="366">
        <v>3</v>
      </c>
      <c r="Q43" s="39"/>
      <c r="R43" s="34"/>
      <c r="S43" s="41"/>
      <c r="T43" s="40"/>
      <c r="U43" s="34"/>
      <c r="V43" s="42"/>
      <c r="W43" s="17">
        <f t="shared" si="2"/>
        <v>60</v>
      </c>
      <c r="X43" s="44">
        <f t="shared" si="3"/>
        <v>5</v>
      </c>
    </row>
    <row r="44" spans="1:24" ht="23" customHeight="1" x14ac:dyDescent="0.2">
      <c r="A44" s="485"/>
      <c r="B44" s="338" t="s">
        <v>46</v>
      </c>
      <c r="C44" s="96" t="s">
        <v>73</v>
      </c>
      <c r="D44" s="13" t="s">
        <v>24</v>
      </c>
      <c r="E44" s="31"/>
      <c r="F44" s="32"/>
      <c r="G44" s="33"/>
      <c r="H44" s="34"/>
      <c r="I44" s="32"/>
      <c r="J44" s="35"/>
      <c r="K44" s="49"/>
      <c r="L44" s="32"/>
      <c r="M44" s="37"/>
      <c r="N44" s="32"/>
      <c r="O44" s="32"/>
      <c r="P44" s="366"/>
      <c r="Q44" s="39">
        <v>30</v>
      </c>
      <c r="R44" s="40" t="s">
        <v>28</v>
      </c>
      <c r="S44" s="41">
        <v>2</v>
      </c>
      <c r="T44" s="40">
        <v>30</v>
      </c>
      <c r="U44" s="40" t="s">
        <v>23</v>
      </c>
      <c r="V44" s="42">
        <v>3</v>
      </c>
      <c r="W44" s="17">
        <f t="shared" si="2"/>
        <v>60</v>
      </c>
      <c r="X44" s="44">
        <f t="shared" si="3"/>
        <v>5</v>
      </c>
    </row>
    <row r="45" spans="1:24" ht="23" customHeight="1" x14ac:dyDescent="0.2">
      <c r="A45" s="485"/>
      <c r="B45" s="341" t="s">
        <v>72</v>
      </c>
      <c r="C45" s="235" t="s">
        <v>73</v>
      </c>
      <c r="D45" s="51" t="s">
        <v>22</v>
      </c>
      <c r="E45" s="52"/>
      <c r="F45" s="47"/>
      <c r="G45" s="53"/>
      <c r="H45" s="54">
        <v>30</v>
      </c>
      <c r="I45" s="47" t="s">
        <v>20</v>
      </c>
      <c r="J45" s="55">
        <v>3</v>
      </c>
      <c r="K45" s="130"/>
      <c r="L45" s="47"/>
      <c r="M45" s="46"/>
      <c r="N45" s="47">
        <v>30</v>
      </c>
      <c r="O45" s="47" t="s">
        <v>20</v>
      </c>
      <c r="P45" s="411">
        <v>3</v>
      </c>
      <c r="Q45" s="60"/>
      <c r="R45" s="62"/>
      <c r="S45" s="61"/>
      <c r="T45" s="62">
        <v>30</v>
      </c>
      <c r="U45" s="62" t="s">
        <v>20</v>
      </c>
      <c r="V45" s="63">
        <v>3</v>
      </c>
      <c r="W45" s="64">
        <f>H45+N45+T45</f>
        <v>90</v>
      </c>
      <c r="X45" s="388">
        <f>J45+P45+V45</f>
        <v>9</v>
      </c>
    </row>
    <row r="46" spans="1:24" ht="23" customHeight="1" thickBot="1" x14ac:dyDescent="0.25">
      <c r="A46" s="485"/>
      <c r="B46" s="626" t="s">
        <v>96</v>
      </c>
      <c r="C46" s="476" t="s">
        <v>73</v>
      </c>
      <c r="D46" s="141" t="s">
        <v>24</v>
      </c>
      <c r="E46" s="147"/>
      <c r="F46" s="144"/>
      <c r="G46" s="142"/>
      <c r="H46" s="58">
        <v>30</v>
      </c>
      <c r="I46" s="144" t="s">
        <v>20</v>
      </c>
      <c r="J46" s="148">
        <v>1</v>
      </c>
      <c r="K46" s="477"/>
      <c r="L46" s="144"/>
      <c r="M46" s="143"/>
      <c r="N46" s="144"/>
      <c r="O46" s="144"/>
      <c r="P46" s="478"/>
      <c r="Q46" s="149"/>
      <c r="R46" s="150"/>
      <c r="S46" s="151"/>
      <c r="T46" s="150"/>
      <c r="U46" s="150"/>
      <c r="V46" s="152"/>
      <c r="W46" s="424">
        <v>30</v>
      </c>
      <c r="X46" s="425">
        <v>1</v>
      </c>
    </row>
    <row r="47" spans="1:24" ht="16" thickBot="1" x14ac:dyDescent="0.25">
      <c r="A47" s="486"/>
      <c r="B47" s="412"/>
      <c r="C47" s="413"/>
      <c r="D47" s="414" t="s">
        <v>39</v>
      </c>
      <c r="E47" s="415">
        <f>E42</f>
        <v>30</v>
      </c>
      <c r="F47" s="416"/>
      <c r="G47" s="416">
        <f>G42</f>
        <v>2</v>
      </c>
      <c r="H47" s="416">
        <f>H42+H45</f>
        <v>60</v>
      </c>
      <c r="I47" s="416"/>
      <c r="J47" s="417">
        <v>7</v>
      </c>
      <c r="K47" s="418">
        <f>K43</f>
        <v>30</v>
      </c>
      <c r="L47" s="416"/>
      <c r="M47" s="416">
        <f>M43</f>
        <v>2</v>
      </c>
      <c r="N47" s="416">
        <f>N43+N45</f>
        <v>60</v>
      </c>
      <c r="O47" s="416"/>
      <c r="P47" s="414">
        <f>P43+P45</f>
        <v>6</v>
      </c>
      <c r="Q47" s="415">
        <f>Q44</f>
        <v>30</v>
      </c>
      <c r="R47" s="416"/>
      <c r="S47" s="416">
        <f>S44</f>
        <v>2</v>
      </c>
      <c r="T47" s="416">
        <f>T44</f>
        <v>30</v>
      </c>
      <c r="U47" s="416"/>
      <c r="V47" s="417">
        <f>V44</f>
        <v>3</v>
      </c>
      <c r="W47" s="419">
        <f>W42+W43+W44+W45</f>
        <v>270</v>
      </c>
      <c r="X47" s="420">
        <v>25</v>
      </c>
    </row>
    <row r="50" spans="1:26" ht="38" customHeight="1" x14ac:dyDescent="0.25">
      <c r="A50" s="507" t="s">
        <v>95</v>
      </c>
      <c r="B50" s="508"/>
      <c r="C50" s="508"/>
      <c r="D50" s="508"/>
      <c r="E50" s="508"/>
      <c r="F50" s="508"/>
      <c r="G50" s="508"/>
      <c r="H50" s="508"/>
      <c r="I50" s="508"/>
      <c r="J50" s="508"/>
      <c r="K50" s="508"/>
      <c r="L50" s="508"/>
      <c r="M50" s="508"/>
      <c r="N50" s="508"/>
      <c r="O50" s="508"/>
      <c r="P50" s="508"/>
      <c r="Q50" s="508"/>
      <c r="R50" s="508"/>
      <c r="S50" s="508"/>
      <c r="T50" s="508"/>
      <c r="U50" s="508"/>
      <c r="V50" s="508"/>
      <c r="W50" s="508"/>
    </row>
    <row r="52" spans="1:26" ht="19" x14ac:dyDescent="0.25">
      <c r="A52" s="452" t="s">
        <v>86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</row>
    <row r="53" spans="1:26" ht="19" x14ac:dyDescent="0.25">
      <c r="A53" s="454"/>
      <c r="B53" s="455"/>
      <c r="C53" s="455"/>
      <c r="D53" s="456"/>
      <c r="E53" s="456"/>
      <c r="F53" s="456"/>
      <c r="G53" s="457"/>
      <c r="H53" s="456"/>
      <c r="I53" s="456"/>
      <c r="J53" s="456"/>
      <c r="K53" s="456"/>
      <c r="L53" s="456"/>
      <c r="M53" s="456"/>
      <c r="N53" s="456"/>
      <c r="O53" s="456"/>
      <c r="P53" s="456"/>
      <c r="Q53" s="456"/>
      <c r="R53" s="456"/>
      <c r="S53" s="456"/>
      <c r="T53" s="456"/>
      <c r="U53" s="456"/>
      <c r="V53" s="456"/>
      <c r="W53" s="456"/>
      <c r="X53" s="456"/>
      <c r="Y53" s="453"/>
      <c r="Z53" s="453"/>
    </row>
  </sheetData>
  <mergeCells count="53">
    <mergeCell ref="B1:W1"/>
    <mergeCell ref="Q4:V4"/>
    <mergeCell ref="W4:W6"/>
    <mergeCell ref="X4:X6"/>
    <mergeCell ref="E5:G5"/>
    <mergeCell ref="B4:B6"/>
    <mergeCell ref="C4:C6"/>
    <mergeCell ref="D4:D6"/>
    <mergeCell ref="E4:J4"/>
    <mergeCell ref="K4:P4"/>
    <mergeCell ref="H5:J5"/>
    <mergeCell ref="K5:M5"/>
    <mergeCell ref="N5:P5"/>
    <mergeCell ref="Q5:S5"/>
    <mergeCell ref="T5:V5"/>
    <mergeCell ref="T31:V31"/>
    <mergeCell ref="E30:J30"/>
    <mergeCell ref="K30:P30"/>
    <mergeCell ref="Q30:V30"/>
    <mergeCell ref="E31:G31"/>
    <mergeCell ref="H31:J31"/>
    <mergeCell ref="K31:M31"/>
    <mergeCell ref="N31:P31"/>
    <mergeCell ref="A50:W50"/>
    <mergeCell ref="D39:D41"/>
    <mergeCell ref="E39:J39"/>
    <mergeCell ref="K39:P39"/>
    <mergeCell ref="Q39:V39"/>
    <mergeCell ref="E40:G40"/>
    <mergeCell ref="H40:J40"/>
    <mergeCell ref="K40:M40"/>
    <mergeCell ref="N40:P40"/>
    <mergeCell ref="Q40:S40"/>
    <mergeCell ref="T40:V40"/>
    <mergeCell ref="B39:B41"/>
    <mergeCell ref="C39:C41"/>
    <mergeCell ref="W39:W41"/>
    <mergeCell ref="A19:A26"/>
    <mergeCell ref="A39:A47"/>
    <mergeCell ref="Q31:S31"/>
    <mergeCell ref="A34:X36"/>
    <mergeCell ref="A3:X3"/>
    <mergeCell ref="X39:X41"/>
    <mergeCell ref="A7:A15"/>
    <mergeCell ref="A16:A18"/>
    <mergeCell ref="T32:V32"/>
    <mergeCell ref="B28:W28"/>
    <mergeCell ref="E32:G32"/>
    <mergeCell ref="H32:J32"/>
    <mergeCell ref="K32:M32"/>
    <mergeCell ref="N32:P32"/>
    <mergeCell ref="Q32:S32"/>
    <mergeCell ref="D31:D32"/>
  </mergeCells>
  <pageMargins left="0.25" right="0.25" top="0.75" bottom="0.75" header="0.3" footer="0.3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AB54"/>
  <sheetViews>
    <sheetView zoomScale="116" zoomScaleNormal="100" workbookViewId="0">
      <selection activeCell="M64" sqref="M64"/>
    </sheetView>
  </sheetViews>
  <sheetFormatPr baseColWidth="10" defaultColWidth="8.6640625" defaultRowHeight="15" x14ac:dyDescent="0.2"/>
  <cols>
    <col min="1" max="1" width="10" style="72" customWidth="1"/>
    <col min="2" max="2" width="34.1640625" style="72" customWidth="1"/>
    <col min="3" max="3" width="13.6640625" style="72" customWidth="1"/>
    <col min="4" max="4" width="5.5" style="72" customWidth="1"/>
    <col min="5" max="5" width="4" style="72" customWidth="1"/>
    <col min="6" max="6" width="5.1640625" style="72" customWidth="1"/>
    <col min="7" max="7" width="5.5" style="72" customWidth="1"/>
    <col min="8" max="8" width="4" style="72" customWidth="1"/>
    <col min="9" max="9" width="5.1640625" style="72" customWidth="1"/>
    <col min="10" max="10" width="5.5" style="72" customWidth="1"/>
    <col min="11" max="11" width="4" style="72" customWidth="1"/>
    <col min="12" max="12" width="5.1640625" style="72" customWidth="1"/>
    <col min="13" max="13" width="5.5" style="72" customWidth="1"/>
    <col min="14" max="14" width="4" style="72" customWidth="1"/>
    <col min="15" max="15" width="5.1640625" style="72" customWidth="1"/>
    <col min="16" max="16" width="5.5" style="72" customWidth="1"/>
    <col min="17" max="17" width="4" style="72" customWidth="1"/>
    <col min="18" max="18" width="5.1640625" style="72" customWidth="1"/>
    <col min="19" max="19" width="5.5" style="72" customWidth="1"/>
    <col min="20" max="20" width="4" style="72" customWidth="1"/>
    <col min="21" max="21" width="5.1640625" style="72" customWidth="1"/>
    <col min="22" max="22" width="4.6640625" style="72" customWidth="1"/>
    <col min="23" max="23" width="7.5" style="72" customWidth="1"/>
  </cols>
  <sheetData>
    <row r="1" spans="1:24" ht="32" customHeight="1" x14ac:dyDescent="0.25">
      <c r="B1" s="550" t="s">
        <v>90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550"/>
      <c r="U1" s="550"/>
      <c r="V1" s="550"/>
      <c r="W1" s="550"/>
      <c r="X1" s="550"/>
    </row>
    <row r="2" spans="1:24" ht="45" customHeight="1" thickBot="1" x14ac:dyDescent="0.3">
      <c r="A2"/>
      <c r="B2" s="492" t="s">
        <v>80</v>
      </c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493"/>
      <c r="W2" s="493"/>
      <c r="X2" s="493"/>
    </row>
    <row r="3" spans="1:24" x14ac:dyDescent="0.2">
      <c r="A3"/>
      <c r="B3" s="529" t="s">
        <v>0</v>
      </c>
      <c r="C3" s="531" t="s">
        <v>1</v>
      </c>
      <c r="D3" s="541" t="s">
        <v>2</v>
      </c>
      <c r="E3" s="545" t="s">
        <v>3</v>
      </c>
      <c r="F3" s="545"/>
      <c r="G3" s="545"/>
      <c r="H3" s="545"/>
      <c r="I3" s="545"/>
      <c r="J3" s="545"/>
      <c r="K3" s="572" t="s">
        <v>4</v>
      </c>
      <c r="L3" s="546"/>
      <c r="M3" s="546"/>
      <c r="N3" s="546"/>
      <c r="O3" s="546"/>
      <c r="P3" s="546"/>
      <c r="Q3" s="540" t="s">
        <v>5</v>
      </c>
      <c r="R3" s="540"/>
      <c r="S3" s="540"/>
      <c r="T3" s="540"/>
      <c r="U3" s="540"/>
      <c r="V3" s="540"/>
      <c r="W3" s="542" t="s">
        <v>6</v>
      </c>
      <c r="X3" s="532" t="s">
        <v>7</v>
      </c>
    </row>
    <row r="4" spans="1:24" x14ac:dyDescent="0.2">
      <c r="A4"/>
      <c r="B4" s="530"/>
      <c r="C4" s="532"/>
      <c r="D4" s="542"/>
      <c r="E4" s="520" t="s">
        <v>8</v>
      </c>
      <c r="F4" s="520"/>
      <c r="G4" s="520"/>
      <c r="H4" s="522" t="s">
        <v>9</v>
      </c>
      <c r="I4" s="522"/>
      <c r="J4" s="522"/>
      <c r="K4" s="562" t="s">
        <v>10</v>
      </c>
      <c r="L4" s="523"/>
      <c r="M4" s="523"/>
      <c r="N4" s="547" t="s">
        <v>11</v>
      </c>
      <c r="O4" s="547"/>
      <c r="P4" s="547"/>
      <c r="Q4" s="526" t="s">
        <v>12</v>
      </c>
      <c r="R4" s="526"/>
      <c r="S4" s="526"/>
      <c r="T4" s="528" t="s">
        <v>13</v>
      </c>
      <c r="U4" s="528"/>
      <c r="V4" s="528"/>
      <c r="W4" s="542"/>
      <c r="X4" s="532"/>
    </row>
    <row r="5" spans="1:24" ht="16" thickBot="1" x14ac:dyDescent="0.25">
      <c r="A5"/>
      <c r="B5" s="530"/>
      <c r="C5" s="532"/>
      <c r="D5" s="542"/>
      <c r="E5" s="1" t="s">
        <v>14</v>
      </c>
      <c r="F5" s="2" t="s">
        <v>15</v>
      </c>
      <c r="G5" s="3" t="s">
        <v>7</v>
      </c>
      <c r="H5" s="2" t="s">
        <v>14</v>
      </c>
      <c r="I5" s="2" t="s">
        <v>15</v>
      </c>
      <c r="J5" s="4" t="s">
        <v>7</v>
      </c>
      <c r="K5" s="291" t="s">
        <v>14</v>
      </c>
      <c r="L5" s="2" t="s">
        <v>15</v>
      </c>
      <c r="M5" s="6" t="s">
        <v>7</v>
      </c>
      <c r="N5" s="7" t="s">
        <v>14</v>
      </c>
      <c r="O5" s="2" t="s">
        <v>15</v>
      </c>
      <c r="P5" s="8" t="s">
        <v>7</v>
      </c>
      <c r="Q5" s="9" t="s">
        <v>14</v>
      </c>
      <c r="R5" s="2" t="s">
        <v>15</v>
      </c>
      <c r="S5" s="10" t="s">
        <v>7</v>
      </c>
      <c r="T5" s="11" t="s">
        <v>14</v>
      </c>
      <c r="U5" s="2" t="s">
        <v>15</v>
      </c>
      <c r="V5" s="12" t="s">
        <v>7</v>
      </c>
      <c r="W5" s="542"/>
      <c r="X5" s="532"/>
    </row>
    <row r="6" spans="1:24" ht="21" customHeight="1" x14ac:dyDescent="0.2">
      <c r="A6" s="481" t="s">
        <v>60</v>
      </c>
      <c r="B6" s="337" t="s">
        <v>16</v>
      </c>
      <c r="C6" s="93" t="s">
        <v>17</v>
      </c>
      <c r="D6" s="13" t="s">
        <v>18</v>
      </c>
      <c r="E6" s="14">
        <v>30</v>
      </c>
      <c r="F6" s="15" t="s">
        <v>19</v>
      </c>
      <c r="G6" s="97">
        <v>7</v>
      </c>
      <c r="H6" s="98">
        <v>30</v>
      </c>
      <c r="I6" s="98" t="s">
        <v>19</v>
      </c>
      <c r="J6" s="99">
        <v>7</v>
      </c>
      <c r="K6" s="100">
        <v>30</v>
      </c>
      <c r="L6" s="98" t="s">
        <v>19</v>
      </c>
      <c r="M6" s="101">
        <v>7</v>
      </c>
      <c r="N6" s="102">
        <v>30</v>
      </c>
      <c r="O6" s="98" t="s">
        <v>19</v>
      </c>
      <c r="P6" s="103">
        <v>7</v>
      </c>
      <c r="Q6" s="104">
        <v>30</v>
      </c>
      <c r="R6" s="98" t="s">
        <v>19</v>
      </c>
      <c r="S6" s="105">
        <v>8</v>
      </c>
      <c r="T6" s="106">
        <v>30</v>
      </c>
      <c r="U6" s="98" t="s">
        <v>20</v>
      </c>
      <c r="V6" s="107">
        <v>12</v>
      </c>
      <c r="W6" s="108">
        <f>SUM(E6,H6,K6,N6,Q6,T6)</f>
        <v>180</v>
      </c>
      <c r="X6" s="18">
        <f>G6+J6+M6+P6+S6+V6</f>
        <v>48</v>
      </c>
    </row>
    <row r="7" spans="1:24" x14ac:dyDescent="0.2">
      <c r="A7" s="496"/>
      <c r="B7" s="338" t="s">
        <v>21</v>
      </c>
      <c r="C7" s="94" t="s">
        <v>17</v>
      </c>
      <c r="D7" s="13" t="s">
        <v>22</v>
      </c>
      <c r="E7" s="19"/>
      <c r="F7" s="20"/>
      <c r="G7" s="21"/>
      <c r="H7" s="20"/>
      <c r="I7" s="20"/>
      <c r="J7" s="22"/>
      <c r="K7" s="23"/>
      <c r="L7" s="20"/>
      <c r="M7" s="24"/>
      <c r="N7" s="25"/>
      <c r="O7" s="20"/>
      <c r="P7" s="26"/>
      <c r="Q7" s="27">
        <v>30</v>
      </c>
      <c r="R7" s="20" t="s">
        <v>20</v>
      </c>
      <c r="S7" s="28">
        <v>1</v>
      </c>
      <c r="T7" s="29">
        <v>30</v>
      </c>
      <c r="U7" s="20" t="s">
        <v>20</v>
      </c>
      <c r="V7" s="30">
        <v>1</v>
      </c>
      <c r="W7" s="108">
        <f t="shared" ref="W7:W25" si="0">SUM(E7,H7,K7,N7,Q7,T7)</f>
        <v>60</v>
      </c>
      <c r="X7" s="18">
        <v>2</v>
      </c>
    </row>
    <row r="8" spans="1:24" x14ac:dyDescent="0.2">
      <c r="A8" s="496"/>
      <c r="B8" s="338" t="s">
        <v>56</v>
      </c>
      <c r="C8" s="95" t="s">
        <v>17</v>
      </c>
      <c r="D8" s="13" t="s">
        <v>22</v>
      </c>
      <c r="E8" s="31"/>
      <c r="F8" s="32"/>
      <c r="G8" s="33"/>
      <c r="H8" s="34"/>
      <c r="I8" s="32"/>
      <c r="J8" s="35"/>
      <c r="K8" s="36">
        <v>30</v>
      </c>
      <c r="L8" s="32" t="s">
        <v>19</v>
      </c>
      <c r="M8" s="37">
        <v>4</v>
      </c>
      <c r="N8" s="32">
        <v>30</v>
      </c>
      <c r="O8" s="32" t="s">
        <v>19</v>
      </c>
      <c r="P8" s="38">
        <v>4</v>
      </c>
      <c r="Q8" s="39">
        <v>30</v>
      </c>
      <c r="R8" s="40" t="s">
        <v>19</v>
      </c>
      <c r="S8" s="41">
        <v>4</v>
      </c>
      <c r="T8" s="40">
        <v>30</v>
      </c>
      <c r="U8" s="40" t="s">
        <v>19</v>
      </c>
      <c r="V8" s="42">
        <v>4</v>
      </c>
      <c r="W8" s="108">
        <f t="shared" si="0"/>
        <v>120</v>
      </c>
      <c r="X8" s="18">
        <f t="shared" ref="X8:X25" si="1">SUM(G8,J8,M8,P8,S8,V8)</f>
        <v>16</v>
      </c>
    </row>
    <row r="9" spans="1:24" x14ac:dyDescent="0.2">
      <c r="A9" s="496"/>
      <c r="B9" s="338" t="s">
        <v>57</v>
      </c>
      <c r="C9" s="96" t="s">
        <v>17</v>
      </c>
      <c r="D9" s="13" t="s">
        <v>45</v>
      </c>
      <c r="E9" s="43">
        <v>15</v>
      </c>
      <c r="F9" s="18" t="s">
        <v>20</v>
      </c>
      <c r="G9" s="18">
        <v>1</v>
      </c>
      <c r="H9" s="43">
        <v>15</v>
      </c>
      <c r="I9" s="18" t="s">
        <v>20</v>
      </c>
      <c r="J9" s="44">
        <v>1</v>
      </c>
      <c r="K9" s="43">
        <v>15</v>
      </c>
      <c r="L9" s="18" t="s">
        <v>20</v>
      </c>
      <c r="M9" s="18">
        <v>1</v>
      </c>
      <c r="N9" s="43">
        <v>15</v>
      </c>
      <c r="O9" s="18" t="s">
        <v>20</v>
      </c>
      <c r="P9" s="44">
        <v>1</v>
      </c>
      <c r="Q9" s="43">
        <v>30</v>
      </c>
      <c r="R9" s="18" t="s">
        <v>20</v>
      </c>
      <c r="S9" s="18">
        <v>1</v>
      </c>
      <c r="T9" s="43">
        <v>30</v>
      </c>
      <c r="U9" s="18" t="s">
        <v>20</v>
      </c>
      <c r="V9" s="59">
        <v>1</v>
      </c>
      <c r="W9" s="108">
        <f t="shared" si="0"/>
        <v>120</v>
      </c>
      <c r="X9" s="18">
        <f t="shared" si="1"/>
        <v>6</v>
      </c>
    </row>
    <row r="10" spans="1:24" x14ac:dyDescent="0.2">
      <c r="A10" s="496"/>
      <c r="B10" s="338" t="s">
        <v>93</v>
      </c>
      <c r="C10" s="96" t="s">
        <v>17</v>
      </c>
      <c r="D10" s="13" t="s">
        <v>26</v>
      </c>
      <c r="E10" s="43"/>
      <c r="F10" s="18"/>
      <c r="G10" s="18"/>
      <c r="H10" s="18"/>
      <c r="I10" s="18"/>
      <c r="J10" s="44"/>
      <c r="K10" s="36">
        <v>15</v>
      </c>
      <c r="L10" s="32" t="s">
        <v>20</v>
      </c>
      <c r="M10" s="37">
        <v>1</v>
      </c>
      <c r="N10" s="224">
        <v>15</v>
      </c>
      <c r="O10" s="224" t="s">
        <v>20</v>
      </c>
      <c r="P10" s="226">
        <v>1</v>
      </c>
      <c r="Q10" s="39"/>
      <c r="R10" s="32"/>
      <c r="S10" s="41"/>
      <c r="T10" s="40"/>
      <c r="U10" s="32"/>
      <c r="V10" s="59"/>
      <c r="W10" s="108">
        <f t="shared" si="0"/>
        <v>30</v>
      </c>
      <c r="X10" s="18">
        <f t="shared" si="1"/>
        <v>2</v>
      </c>
    </row>
    <row r="11" spans="1:24" x14ac:dyDescent="0.2">
      <c r="A11" s="496"/>
      <c r="B11" s="475" t="s">
        <v>97</v>
      </c>
      <c r="C11" s="96" t="s">
        <v>17</v>
      </c>
      <c r="D11" s="222" t="s">
        <v>22</v>
      </c>
      <c r="E11" s="624">
        <v>60</v>
      </c>
      <c r="F11" s="450" t="s">
        <v>20</v>
      </c>
      <c r="G11" s="450">
        <v>2</v>
      </c>
      <c r="H11" s="108">
        <v>60</v>
      </c>
      <c r="I11" s="450" t="s">
        <v>20</v>
      </c>
      <c r="J11" s="320">
        <v>2</v>
      </c>
      <c r="K11" s="624">
        <v>60</v>
      </c>
      <c r="L11" s="450" t="s">
        <v>20</v>
      </c>
      <c r="M11" s="450">
        <v>2</v>
      </c>
      <c r="N11" s="108">
        <v>60</v>
      </c>
      <c r="O11" s="450" t="s">
        <v>20</v>
      </c>
      <c r="P11" s="320">
        <v>2</v>
      </c>
      <c r="Q11" s="624">
        <v>60</v>
      </c>
      <c r="R11" s="450" t="s">
        <v>20</v>
      </c>
      <c r="S11" s="450">
        <v>2</v>
      </c>
      <c r="T11" s="108"/>
      <c r="U11" s="450"/>
      <c r="V11" s="244"/>
      <c r="W11" s="108">
        <f t="shared" si="0"/>
        <v>300</v>
      </c>
      <c r="X11" s="18">
        <f t="shared" si="1"/>
        <v>10</v>
      </c>
    </row>
    <row r="12" spans="1:24" x14ac:dyDescent="0.2">
      <c r="A12" s="496"/>
      <c r="B12" s="321" t="s">
        <v>63</v>
      </c>
      <c r="C12" s="95" t="s">
        <v>17</v>
      </c>
      <c r="D12" s="222" t="s">
        <v>22</v>
      </c>
      <c r="E12" s="227">
        <v>15</v>
      </c>
      <c r="F12" s="224" t="s">
        <v>20</v>
      </c>
      <c r="G12" s="228">
        <v>1</v>
      </c>
      <c r="H12" s="229">
        <v>15</v>
      </c>
      <c r="I12" s="224" t="s">
        <v>20</v>
      </c>
      <c r="J12" s="230">
        <v>1</v>
      </c>
      <c r="K12" s="368">
        <v>15</v>
      </c>
      <c r="L12" s="224" t="s">
        <v>20</v>
      </c>
      <c r="M12" s="361">
        <v>1</v>
      </c>
      <c r="N12" s="360">
        <v>15</v>
      </c>
      <c r="O12" s="224" t="s">
        <v>20</v>
      </c>
      <c r="P12" s="369">
        <v>1</v>
      </c>
      <c r="Q12" s="368">
        <v>15</v>
      </c>
      <c r="R12" s="224" t="s">
        <v>20</v>
      </c>
      <c r="S12" s="361">
        <v>1</v>
      </c>
      <c r="T12" s="360"/>
      <c r="U12" s="224"/>
      <c r="V12" s="369"/>
      <c r="W12" s="108">
        <f t="shared" si="0"/>
        <v>75</v>
      </c>
      <c r="X12" s="18">
        <f t="shared" si="1"/>
        <v>5</v>
      </c>
    </row>
    <row r="13" spans="1:24" x14ac:dyDescent="0.2">
      <c r="A13" s="496"/>
      <c r="B13" s="338" t="s">
        <v>94</v>
      </c>
      <c r="C13" s="449" t="s">
        <v>17</v>
      </c>
      <c r="D13" s="13" t="s">
        <v>24</v>
      </c>
      <c r="E13" s="31"/>
      <c r="F13" s="32"/>
      <c r="G13" s="33"/>
      <c r="H13" s="34"/>
      <c r="I13" s="32"/>
      <c r="J13" s="35"/>
      <c r="K13" s="39">
        <v>30</v>
      </c>
      <c r="L13" s="32" t="s">
        <v>28</v>
      </c>
      <c r="M13" s="61">
        <v>1</v>
      </c>
      <c r="N13" s="62">
        <v>30</v>
      </c>
      <c r="O13" s="32" t="s">
        <v>28</v>
      </c>
      <c r="P13" s="42">
        <v>1</v>
      </c>
      <c r="Q13" s="39">
        <v>30</v>
      </c>
      <c r="R13" s="32" t="s">
        <v>28</v>
      </c>
      <c r="S13" s="41">
        <v>1</v>
      </c>
      <c r="T13" s="40">
        <v>30</v>
      </c>
      <c r="U13" s="32" t="s">
        <v>23</v>
      </c>
      <c r="V13" s="42">
        <v>2</v>
      </c>
      <c r="W13" s="108">
        <f t="shared" si="0"/>
        <v>120</v>
      </c>
      <c r="X13" s="18">
        <f t="shared" si="1"/>
        <v>5</v>
      </c>
    </row>
    <row r="14" spans="1:24" ht="22.25" customHeight="1" thickBot="1" x14ac:dyDescent="0.25">
      <c r="A14" s="497"/>
      <c r="B14" s="341" t="s">
        <v>27</v>
      </c>
      <c r="C14" s="137" t="s">
        <v>17</v>
      </c>
      <c r="D14" s="51" t="s">
        <v>22</v>
      </c>
      <c r="E14" s="74"/>
      <c r="F14" s="77"/>
      <c r="G14" s="111"/>
      <c r="H14" s="77"/>
      <c r="I14" s="77"/>
      <c r="J14" s="76"/>
      <c r="K14" s="112">
        <v>30</v>
      </c>
      <c r="L14" s="113" t="s">
        <v>28</v>
      </c>
      <c r="M14" s="114">
        <v>1</v>
      </c>
      <c r="N14" s="75">
        <v>30</v>
      </c>
      <c r="O14" s="115" t="s">
        <v>23</v>
      </c>
      <c r="P14" s="116">
        <v>2</v>
      </c>
      <c r="Q14" s="112"/>
      <c r="R14" s="75"/>
      <c r="S14" s="114"/>
      <c r="T14" s="75"/>
      <c r="U14" s="75"/>
      <c r="V14" s="116"/>
      <c r="W14" s="108">
        <f t="shared" si="0"/>
        <v>60</v>
      </c>
      <c r="X14" s="18">
        <f t="shared" si="1"/>
        <v>3</v>
      </c>
    </row>
    <row r="15" spans="1:24" x14ac:dyDescent="0.2">
      <c r="A15" s="563" t="s">
        <v>62</v>
      </c>
      <c r="B15" s="342" t="s">
        <v>25</v>
      </c>
      <c r="C15" s="138" t="s">
        <v>17</v>
      </c>
      <c r="D15" s="139" t="s">
        <v>26</v>
      </c>
      <c r="E15" s="25">
        <v>15</v>
      </c>
      <c r="F15" s="25" t="s">
        <v>20</v>
      </c>
      <c r="G15" s="24">
        <v>1</v>
      </c>
      <c r="H15" s="25">
        <v>15</v>
      </c>
      <c r="I15" s="25" t="s">
        <v>20</v>
      </c>
      <c r="J15" s="26">
        <v>1</v>
      </c>
      <c r="K15" s="23">
        <v>15</v>
      </c>
      <c r="L15" s="25" t="s">
        <v>20</v>
      </c>
      <c r="M15" s="24">
        <v>1</v>
      </c>
      <c r="N15" s="25">
        <v>15</v>
      </c>
      <c r="O15" s="25" t="s">
        <v>20</v>
      </c>
      <c r="P15" s="26">
        <v>1</v>
      </c>
      <c r="Q15" s="345">
        <v>15</v>
      </c>
      <c r="R15" s="25" t="s">
        <v>20</v>
      </c>
      <c r="S15" s="28">
        <v>1</v>
      </c>
      <c r="T15" s="29"/>
      <c r="U15" s="25"/>
      <c r="V15" s="378"/>
      <c r="W15" s="108">
        <f t="shared" si="0"/>
        <v>75</v>
      </c>
      <c r="X15" s="18">
        <f t="shared" si="1"/>
        <v>5</v>
      </c>
    </row>
    <row r="16" spans="1:24" ht="13.25" customHeight="1" x14ac:dyDescent="0.2">
      <c r="A16" s="564"/>
      <c r="B16" s="337" t="s">
        <v>29</v>
      </c>
      <c r="C16" s="131" t="s">
        <v>17</v>
      </c>
      <c r="D16" s="56" t="s">
        <v>22</v>
      </c>
      <c r="E16" s="132"/>
      <c r="F16" s="20"/>
      <c r="G16" s="21"/>
      <c r="H16" s="20">
        <v>30</v>
      </c>
      <c r="I16" s="20" t="s">
        <v>28</v>
      </c>
      <c r="J16" s="133">
        <v>1</v>
      </c>
      <c r="K16" s="19">
        <v>30</v>
      </c>
      <c r="L16" s="20" t="s">
        <v>28</v>
      </c>
      <c r="M16" s="21">
        <v>1</v>
      </c>
      <c r="N16" s="25">
        <v>30</v>
      </c>
      <c r="O16" s="134" t="s">
        <v>23</v>
      </c>
      <c r="P16" s="135">
        <v>2</v>
      </c>
      <c r="Q16" s="461">
        <v>30</v>
      </c>
      <c r="R16" s="462" t="s">
        <v>23</v>
      </c>
      <c r="S16" s="463">
        <v>2</v>
      </c>
      <c r="T16" s="29"/>
      <c r="U16" s="29"/>
      <c r="V16" s="42"/>
      <c r="W16" s="108">
        <f t="shared" si="0"/>
        <v>120</v>
      </c>
      <c r="X16" s="18">
        <f t="shared" si="1"/>
        <v>6</v>
      </c>
    </row>
    <row r="17" spans="1:24" ht="27" customHeight="1" thickBot="1" x14ac:dyDescent="0.25">
      <c r="A17" s="565"/>
      <c r="B17" s="343" t="s">
        <v>30</v>
      </c>
      <c r="C17" s="109" t="s">
        <v>17</v>
      </c>
      <c r="D17" s="110" t="s">
        <v>24</v>
      </c>
      <c r="E17" s="74">
        <v>30</v>
      </c>
      <c r="F17" s="75" t="s">
        <v>28</v>
      </c>
      <c r="G17" s="111">
        <v>1</v>
      </c>
      <c r="H17" s="77">
        <v>30</v>
      </c>
      <c r="I17" s="75" t="s">
        <v>23</v>
      </c>
      <c r="J17" s="76">
        <v>2</v>
      </c>
      <c r="K17" s="112"/>
      <c r="L17" s="75"/>
      <c r="M17" s="114"/>
      <c r="N17" s="75"/>
      <c r="O17" s="75"/>
      <c r="P17" s="116"/>
      <c r="Q17" s="346"/>
      <c r="R17" s="127"/>
      <c r="S17" s="128"/>
      <c r="T17" s="127"/>
      <c r="U17" s="127"/>
      <c r="V17" s="129"/>
      <c r="W17" s="108">
        <f t="shared" si="0"/>
        <v>60</v>
      </c>
      <c r="X17" s="18">
        <f t="shared" si="1"/>
        <v>3</v>
      </c>
    </row>
    <row r="18" spans="1:24" ht="15" customHeight="1" x14ac:dyDescent="0.2">
      <c r="A18" s="569" t="s">
        <v>67</v>
      </c>
      <c r="B18" s="337" t="s">
        <v>68</v>
      </c>
      <c r="C18" s="93" t="s">
        <v>17</v>
      </c>
      <c r="D18" s="56" t="s">
        <v>22</v>
      </c>
      <c r="E18" s="19">
        <v>30</v>
      </c>
      <c r="F18" s="25" t="s">
        <v>20</v>
      </c>
      <c r="G18" s="21">
        <v>1</v>
      </c>
      <c r="H18" s="20">
        <v>30</v>
      </c>
      <c r="I18" s="25" t="s">
        <v>23</v>
      </c>
      <c r="J18" s="22">
        <v>2</v>
      </c>
      <c r="K18" s="23"/>
      <c r="L18" s="25"/>
      <c r="M18" s="24"/>
      <c r="N18" s="25"/>
      <c r="O18" s="25"/>
      <c r="P18" s="26"/>
      <c r="Q18" s="345"/>
      <c r="R18" s="29"/>
      <c r="S18" s="28"/>
      <c r="T18" s="29"/>
      <c r="U18" s="29"/>
      <c r="V18" s="30"/>
      <c r="W18" s="108">
        <f t="shared" si="0"/>
        <v>60</v>
      </c>
      <c r="X18" s="18">
        <f t="shared" si="1"/>
        <v>3</v>
      </c>
    </row>
    <row r="19" spans="1:24" x14ac:dyDescent="0.2">
      <c r="A19" s="570"/>
      <c r="B19" s="337" t="s">
        <v>31</v>
      </c>
      <c r="C19" s="93" t="s">
        <v>17</v>
      </c>
      <c r="D19" s="56" t="s">
        <v>22</v>
      </c>
      <c r="E19" s="19"/>
      <c r="F19" s="58"/>
      <c r="G19" s="21"/>
      <c r="H19" s="20"/>
      <c r="I19" s="20"/>
      <c r="J19" s="22"/>
      <c r="K19" s="23"/>
      <c r="L19" s="25"/>
      <c r="M19" s="24"/>
      <c r="N19" s="25"/>
      <c r="O19" s="25"/>
      <c r="P19" s="26"/>
      <c r="Q19" s="345">
        <v>15</v>
      </c>
      <c r="R19" s="29" t="s">
        <v>20</v>
      </c>
      <c r="S19" s="28">
        <v>1</v>
      </c>
      <c r="T19" s="29"/>
      <c r="U19" s="29"/>
      <c r="V19" s="30"/>
      <c r="W19" s="447">
        <f t="shared" si="0"/>
        <v>15</v>
      </c>
      <c r="X19" s="18">
        <f t="shared" si="1"/>
        <v>1</v>
      </c>
    </row>
    <row r="20" spans="1:24" x14ac:dyDescent="0.2">
      <c r="A20" s="570"/>
      <c r="B20" s="338" t="s">
        <v>61</v>
      </c>
      <c r="C20" s="96" t="s">
        <v>17</v>
      </c>
      <c r="D20" s="13" t="s">
        <v>22</v>
      </c>
      <c r="E20" s="256">
        <v>15</v>
      </c>
      <c r="F20" s="258" t="s">
        <v>20</v>
      </c>
      <c r="G20" s="78">
        <v>1</v>
      </c>
      <c r="H20" s="34"/>
      <c r="I20" s="32"/>
      <c r="J20" s="35"/>
      <c r="K20" s="36"/>
      <c r="L20" s="32"/>
      <c r="M20" s="37"/>
      <c r="N20" s="32"/>
      <c r="O20" s="32"/>
      <c r="P20" s="38"/>
      <c r="Q20" s="340"/>
      <c r="R20" s="40"/>
      <c r="S20" s="41"/>
      <c r="T20" s="40"/>
      <c r="U20" s="40"/>
      <c r="V20" s="42"/>
      <c r="W20" s="108">
        <f t="shared" si="0"/>
        <v>15</v>
      </c>
      <c r="X20" s="18">
        <f t="shared" si="1"/>
        <v>1</v>
      </c>
    </row>
    <row r="21" spans="1:24" x14ac:dyDescent="0.2">
      <c r="A21" s="570"/>
      <c r="B21" s="338" t="s">
        <v>32</v>
      </c>
      <c r="C21" s="95" t="s">
        <v>17</v>
      </c>
      <c r="D21" s="13" t="s">
        <v>22</v>
      </c>
      <c r="E21" s="31">
        <v>2</v>
      </c>
      <c r="F21" s="25" t="s">
        <v>20</v>
      </c>
      <c r="G21" s="33">
        <v>0</v>
      </c>
      <c r="H21" s="34"/>
      <c r="I21" s="34"/>
      <c r="J21" s="35"/>
      <c r="K21" s="36"/>
      <c r="L21" s="32"/>
      <c r="M21" s="37"/>
      <c r="N21" s="32"/>
      <c r="O21" s="32"/>
      <c r="P21" s="38"/>
      <c r="Q21" s="340"/>
      <c r="R21" s="40"/>
      <c r="S21" s="41"/>
      <c r="T21" s="40"/>
      <c r="U21" s="40"/>
      <c r="V21" s="42"/>
      <c r="W21" s="108">
        <f>E20</f>
        <v>15</v>
      </c>
      <c r="X21" s="18">
        <f>G21</f>
        <v>0</v>
      </c>
    </row>
    <row r="22" spans="1:24" x14ac:dyDescent="0.2">
      <c r="A22" s="570"/>
      <c r="B22" s="338" t="s">
        <v>33</v>
      </c>
      <c r="C22" s="95" t="s">
        <v>17</v>
      </c>
      <c r="D22" s="13" t="s">
        <v>22</v>
      </c>
      <c r="E22" s="31">
        <v>4</v>
      </c>
      <c r="F22" s="32" t="s">
        <v>20</v>
      </c>
      <c r="G22" s="33">
        <v>0</v>
      </c>
      <c r="H22" s="34"/>
      <c r="I22" s="34"/>
      <c r="J22" s="35"/>
      <c r="K22" s="36"/>
      <c r="L22" s="32"/>
      <c r="M22" s="37"/>
      <c r="N22" s="32"/>
      <c r="O22" s="32"/>
      <c r="P22" s="38"/>
      <c r="Q22" s="340"/>
      <c r="R22" s="40"/>
      <c r="S22" s="41"/>
      <c r="T22" s="40"/>
      <c r="U22" s="40"/>
      <c r="V22" s="42"/>
      <c r="W22" s="108">
        <f t="shared" si="0"/>
        <v>4</v>
      </c>
      <c r="X22" s="18">
        <f t="shared" si="1"/>
        <v>0</v>
      </c>
    </row>
    <row r="23" spans="1:24" x14ac:dyDescent="0.2">
      <c r="A23" s="570"/>
      <c r="B23" s="344" t="s">
        <v>34</v>
      </c>
      <c r="C23" s="94" t="s">
        <v>17</v>
      </c>
      <c r="D23" s="13" t="s">
        <v>24</v>
      </c>
      <c r="E23" s="31">
        <v>30</v>
      </c>
      <c r="F23" s="47" t="s">
        <v>28</v>
      </c>
      <c r="G23" s="33">
        <v>2</v>
      </c>
      <c r="H23" s="34">
        <v>30</v>
      </c>
      <c r="I23" s="32" t="s">
        <v>28</v>
      </c>
      <c r="J23" s="35">
        <v>2</v>
      </c>
      <c r="K23" s="36">
        <v>30</v>
      </c>
      <c r="L23" s="32" t="s">
        <v>28</v>
      </c>
      <c r="M23" s="37">
        <v>2</v>
      </c>
      <c r="N23" s="32">
        <v>30</v>
      </c>
      <c r="O23" s="32" t="s">
        <v>23</v>
      </c>
      <c r="P23" s="38">
        <v>3</v>
      </c>
      <c r="Q23" s="340"/>
      <c r="R23" s="40"/>
      <c r="S23" s="41"/>
      <c r="T23" s="40"/>
      <c r="U23" s="40"/>
      <c r="V23" s="42"/>
      <c r="W23" s="108">
        <f t="shared" si="0"/>
        <v>120</v>
      </c>
      <c r="X23" s="18">
        <f t="shared" si="1"/>
        <v>9</v>
      </c>
    </row>
    <row r="24" spans="1:24" x14ac:dyDescent="0.2">
      <c r="A24" s="570"/>
      <c r="B24" s="344" t="s">
        <v>35</v>
      </c>
      <c r="C24" s="264" t="s">
        <v>17</v>
      </c>
      <c r="D24" s="265" t="s">
        <v>24</v>
      </c>
      <c r="E24" s="91">
        <v>30</v>
      </c>
      <c r="F24" s="91" t="s">
        <v>20</v>
      </c>
      <c r="G24" s="91">
        <v>0</v>
      </c>
      <c r="H24" s="32">
        <v>30</v>
      </c>
      <c r="I24" s="32" t="s">
        <v>20</v>
      </c>
      <c r="J24" s="38">
        <v>0</v>
      </c>
      <c r="K24" s="43"/>
      <c r="L24" s="18"/>
      <c r="M24" s="18"/>
      <c r="N24" s="18"/>
      <c r="O24" s="18"/>
      <c r="P24" s="44"/>
      <c r="Q24" s="340"/>
      <c r="R24" s="40"/>
      <c r="S24" s="41"/>
      <c r="T24" s="40"/>
      <c r="U24" s="40"/>
      <c r="V24" s="42"/>
      <c r="W24" s="108">
        <f t="shared" si="0"/>
        <v>60</v>
      </c>
      <c r="X24" s="18">
        <f t="shared" si="1"/>
        <v>0</v>
      </c>
    </row>
    <row r="25" spans="1:24" ht="16" thickBot="1" x14ac:dyDescent="0.25">
      <c r="A25" s="571"/>
      <c r="B25" s="343" t="s">
        <v>36</v>
      </c>
      <c r="C25" s="317" t="s">
        <v>17</v>
      </c>
      <c r="D25" s="395" t="s">
        <v>22</v>
      </c>
      <c r="E25" s="77"/>
      <c r="F25" s="77"/>
      <c r="G25" s="111"/>
      <c r="H25" s="77"/>
      <c r="I25" s="77"/>
      <c r="J25" s="76"/>
      <c r="K25" s="112"/>
      <c r="L25" s="75"/>
      <c r="M25" s="114"/>
      <c r="N25" s="75"/>
      <c r="O25" s="75"/>
      <c r="P25" s="116"/>
      <c r="Q25" s="346">
        <v>15</v>
      </c>
      <c r="R25" s="75" t="s">
        <v>23</v>
      </c>
      <c r="S25" s="128">
        <v>1</v>
      </c>
      <c r="T25" s="127"/>
      <c r="U25" s="127"/>
      <c r="V25" s="129"/>
      <c r="W25" s="335">
        <f t="shared" si="0"/>
        <v>15</v>
      </c>
      <c r="X25" s="117">
        <f t="shared" si="1"/>
        <v>1</v>
      </c>
    </row>
    <row r="26" spans="1:24" ht="16" thickBot="1" x14ac:dyDescent="0.25">
      <c r="A26" s="339"/>
      <c r="B26"/>
      <c r="C26" s="389"/>
      <c r="D26"/>
      <c r="E26" s="390"/>
      <c r="F26" s="390"/>
      <c r="G26" s="390"/>
      <c r="H26" s="391"/>
      <c r="I26" s="391"/>
      <c r="J26" s="392"/>
      <c r="K26" s="391"/>
      <c r="L26" s="391"/>
      <c r="M26" s="391"/>
      <c r="N26" s="391"/>
      <c r="O26" s="391"/>
      <c r="P26" s="392"/>
      <c r="Q26" s="391"/>
      <c r="R26" s="391"/>
      <c r="S26" s="391"/>
      <c r="T26" s="391"/>
      <c r="U26" s="391"/>
      <c r="V26" s="393"/>
      <c r="W26" s="394" t="s">
        <v>79</v>
      </c>
      <c r="X26" s="409">
        <f>SUM(X6:X25)</f>
        <v>126</v>
      </c>
    </row>
    <row r="27" spans="1:24" ht="16" thickBot="1" x14ac:dyDescent="0.25">
      <c r="A27"/>
      <c r="B27" s="566" t="s">
        <v>38</v>
      </c>
      <c r="C27" s="567"/>
      <c r="D27" s="567"/>
      <c r="E27" s="567"/>
      <c r="F27" s="567"/>
      <c r="G27" s="567"/>
      <c r="H27" s="567"/>
      <c r="I27" s="567"/>
      <c r="J27" s="567"/>
      <c r="K27" s="567"/>
      <c r="L27" s="567"/>
      <c r="M27" s="567"/>
      <c r="N27" s="567"/>
      <c r="O27" s="567"/>
      <c r="P27" s="567"/>
      <c r="Q27" s="567"/>
      <c r="R27" s="567"/>
      <c r="S27" s="567"/>
      <c r="T27" s="567"/>
      <c r="U27" s="567"/>
      <c r="V27" s="567"/>
      <c r="W27" s="568"/>
      <c r="X27" s="403">
        <v>54</v>
      </c>
    </row>
    <row r="28" spans="1:24" ht="16" thickBot="1" x14ac:dyDescent="0.25">
      <c r="A28" s="136"/>
      <c r="B28" s="66"/>
      <c r="C28" s="67"/>
      <c r="D28" s="372"/>
      <c r="E28" s="370">
        <f>SUM(E6:E25)</f>
        <v>276</v>
      </c>
      <c r="F28" s="87"/>
      <c r="G28" s="88">
        <f>SUM(G6:G26)</f>
        <v>17</v>
      </c>
      <c r="H28" s="87">
        <f>SUM(H6:H26)</f>
        <v>285</v>
      </c>
      <c r="I28" s="87"/>
      <c r="J28" s="373">
        <f>SUM(J6:J26)</f>
        <v>19</v>
      </c>
      <c r="K28" s="374">
        <f>SUM(K6:K26)</f>
        <v>300</v>
      </c>
      <c r="L28" s="68"/>
      <c r="M28" s="69">
        <f>SUM(M6:M27)</f>
        <v>22</v>
      </c>
      <c r="N28" s="68">
        <f>SUM(N6:N26)</f>
        <v>300</v>
      </c>
      <c r="O28" s="68"/>
      <c r="P28" s="375">
        <f>SUM(P6:P27)</f>
        <v>25</v>
      </c>
      <c r="Q28" s="376">
        <f>SUM(Q6:Q26)</f>
        <v>300</v>
      </c>
      <c r="R28" s="70"/>
      <c r="S28" s="71">
        <f>SUM(S6:S27)</f>
        <v>23</v>
      </c>
      <c r="T28" s="70">
        <f>SUM(T6:T26)</f>
        <v>150</v>
      </c>
      <c r="U28" s="70"/>
      <c r="V28" s="377">
        <f>SUM(V6:V27)</f>
        <v>20</v>
      </c>
      <c r="W28" s="371">
        <f>SUM(E28,H28,K28,N28,Q28,T28)</f>
        <v>1611</v>
      </c>
      <c r="X28" s="276">
        <f>X26+X27</f>
        <v>180</v>
      </c>
    </row>
    <row r="29" spans="1:24" ht="25" thickBot="1" x14ac:dyDescent="0.25">
      <c r="A29" s="136"/>
      <c r="B29" s="66"/>
      <c r="C29" s="67"/>
      <c r="D29" s="278"/>
      <c r="E29" s="553" t="s">
        <v>77</v>
      </c>
      <c r="F29" s="554"/>
      <c r="G29" s="554"/>
      <c r="H29" s="554"/>
      <c r="I29" s="554"/>
      <c r="J29" s="555"/>
      <c r="K29" s="553" t="s">
        <v>77</v>
      </c>
      <c r="L29" s="554"/>
      <c r="M29" s="554"/>
      <c r="N29" s="554"/>
      <c r="O29" s="554"/>
      <c r="P29" s="555"/>
      <c r="Q29" s="553" t="s">
        <v>77</v>
      </c>
      <c r="R29" s="554"/>
      <c r="S29" s="554"/>
      <c r="T29" s="554"/>
      <c r="U29" s="554"/>
      <c r="V29" s="555"/>
      <c r="W29" s="277" t="s">
        <v>14</v>
      </c>
      <c r="X29" s="272" t="s">
        <v>42</v>
      </c>
    </row>
    <row r="30" spans="1:24" x14ac:dyDescent="0.2">
      <c r="A30" s="136"/>
      <c r="B30" s="66"/>
      <c r="C30" s="67"/>
      <c r="D30" s="556"/>
      <c r="E30" s="487" t="s">
        <v>14</v>
      </c>
      <c r="F30" s="488"/>
      <c r="G30" s="489"/>
      <c r="H30" s="535" t="s">
        <v>7</v>
      </c>
      <c r="I30" s="488"/>
      <c r="J30" s="536"/>
      <c r="K30" s="487" t="s">
        <v>14</v>
      </c>
      <c r="L30" s="488"/>
      <c r="M30" s="489"/>
      <c r="N30" s="535" t="s">
        <v>7</v>
      </c>
      <c r="O30" s="488"/>
      <c r="P30" s="536"/>
      <c r="Q30" s="487" t="s">
        <v>14</v>
      </c>
      <c r="R30" s="488"/>
      <c r="S30" s="489"/>
      <c r="T30" s="535" t="s">
        <v>7</v>
      </c>
      <c r="U30" s="488"/>
      <c r="V30" s="536"/>
    </row>
    <row r="31" spans="1:24" ht="16" thickBot="1" x14ac:dyDescent="0.25">
      <c r="A31" s="65"/>
      <c r="B31" s="66"/>
      <c r="C31" s="66"/>
      <c r="D31" s="556"/>
      <c r="E31" s="504">
        <f>SUM(E28,H28)</f>
        <v>561</v>
      </c>
      <c r="F31" s="503"/>
      <c r="G31" s="503"/>
      <c r="H31" s="500">
        <f>SUM(G28,J28)</f>
        <v>36</v>
      </c>
      <c r="I31" s="500"/>
      <c r="J31" s="501"/>
      <c r="K31" s="557">
        <f>SUM(K28,N28)</f>
        <v>600</v>
      </c>
      <c r="L31" s="558"/>
      <c r="M31" s="559"/>
      <c r="N31" s="560">
        <f>SUM(M28,P28)</f>
        <v>47</v>
      </c>
      <c r="O31" s="558"/>
      <c r="P31" s="561"/>
      <c r="Q31" s="504">
        <f>SUM(Q28,T28)</f>
        <v>450</v>
      </c>
      <c r="R31" s="500"/>
      <c r="S31" s="500"/>
      <c r="T31" s="500">
        <f>SUM(S28,V28)</f>
        <v>43</v>
      </c>
      <c r="U31" s="500"/>
      <c r="V31" s="501"/>
    </row>
    <row r="32" spans="1:24" ht="16" thickBot="1" x14ac:dyDescent="0.25">
      <c r="A32"/>
      <c r="B32" s="66"/>
      <c r="C32" s="66"/>
      <c r="D32" s="279"/>
      <c r="E32" s="266"/>
      <c r="F32" s="266"/>
      <c r="G32" s="266"/>
      <c r="H32" s="266"/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6"/>
      <c r="T32" s="280"/>
      <c r="U32" s="280"/>
      <c r="V32" s="280"/>
    </row>
    <row r="37" spans="2:24" x14ac:dyDescent="0.2">
      <c r="B37" s="490" t="s">
        <v>74</v>
      </c>
      <c r="C37" s="552"/>
      <c r="D37" s="552"/>
      <c r="E37" s="552"/>
      <c r="F37" s="552"/>
      <c r="G37" s="552"/>
      <c r="H37" s="552"/>
      <c r="I37" s="552"/>
      <c r="J37" s="552"/>
      <c r="K37" s="552"/>
      <c r="L37" s="552"/>
      <c r="M37" s="552"/>
      <c r="N37" s="552"/>
      <c r="O37" s="552"/>
      <c r="P37" s="552"/>
      <c r="Q37" s="552"/>
      <c r="R37" s="552"/>
      <c r="S37" s="552"/>
      <c r="T37" s="552"/>
      <c r="U37" s="552"/>
      <c r="V37" s="552"/>
      <c r="W37" s="552"/>
      <c r="X37" s="552"/>
    </row>
    <row r="38" spans="2:24" x14ac:dyDescent="0.2">
      <c r="B38" s="552"/>
      <c r="C38" s="552"/>
      <c r="D38" s="552"/>
      <c r="E38" s="552"/>
      <c r="F38" s="552"/>
      <c r="G38" s="552"/>
      <c r="H38" s="552"/>
      <c r="I38" s="552"/>
      <c r="J38" s="552"/>
      <c r="K38" s="552"/>
      <c r="L38" s="552"/>
      <c r="M38" s="552"/>
      <c r="N38" s="552"/>
      <c r="O38" s="552"/>
      <c r="P38" s="552"/>
      <c r="Q38" s="552"/>
      <c r="R38" s="552"/>
      <c r="S38" s="552"/>
      <c r="T38" s="552"/>
      <c r="U38" s="552"/>
      <c r="V38" s="552"/>
      <c r="W38" s="552"/>
      <c r="X38" s="552"/>
    </row>
    <row r="39" spans="2:24" x14ac:dyDescent="0.2">
      <c r="B39" s="552"/>
      <c r="C39" s="552"/>
      <c r="D39" s="552"/>
      <c r="E39" s="552"/>
      <c r="F39" s="552"/>
      <c r="G39" s="552"/>
      <c r="H39" s="552"/>
      <c r="I39" s="552"/>
      <c r="J39" s="552"/>
      <c r="K39" s="552"/>
      <c r="L39" s="552"/>
      <c r="M39" s="552"/>
      <c r="N39" s="552"/>
      <c r="O39" s="552"/>
      <c r="P39" s="552"/>
      <c r="Q39" s="552"/>
      <c r="R39" s="552"/>
      <c r="S39" s="552"/>
      <c r="T39" s="552"/>
      <c r="U39" s="552"/>
      <c r="V39" s="552"/>
      <c r="W39" s="552"/>
      <c r="X39" s="552"/>
    </row>
    <row r="40" spans="2:24" x14ac:dyDescent="0.2">
      <c r="B40"/>
      <c r="X40" s="72"/>
    </row>
    <row r="41" spans="2:24" ht="16" thickBot="1" x14ac:dyDescent="0.25">
      <c r="B41"/>
      <c r="X41" s="72"/>
    </row>
    <row r="42" spans="2:24" x14ac:dyDescent="0.2">
      <c r="B42" s="529" t="s">
        <v>0</v>
      </c>
      <c r="C42" s="531" t="s">
        <v>1</v>
      </c>
      <c r="D42" s="509" t="s">
        <v>2</v>
      </c>
      <c r="E42" s="511" t="s">
        <v>3</v>
      </c>
      <c r="F42" s="512"/>
      <c r="G42" s="512"/>
      <c r="H42" s="512"/>
      <c r="I42" s="512"/>
      <c r="J42" s="513"/>
      <c r="K42" s="514" t="s">
        <v>4</v>
      </c>
      <c r="L42" s="515"/>
      <c r="M42" s="515"/>
      <c r="N42" s="515"/>
      <c r="O42" s="515"/>
      <c r="P42" s="516"/>
      <c r="Q42" s="517" t="s">
        <v>5</v>
      </c>
      <c r="R42" s="518"/>
      <c r="S42" s="518"/>
      <c r="T42" s="518"/>
      <c r="U42" s="518"/>
      <c r="V42" s="519"/>
      <c r="W42" s="533" t="s">
        <v>6</v>
      </c>
      <c r="X42" s="494" t="s">
        <v>7</v>
      </c>
    </row>
    <row r="43" spans="2:24" x14ac:dyDescent="0.2">
      <c r="B43" s="530"/>
      <c r="C43" s="532"/>
      <c r="D43" s="510"/>
      <c r="E43" s="520" t="s">
        <v>8</v>
      </c>
      <c r="F43" s="521"/>
      <c r="G43" s="521"/>
      <c r="H43" s="521" t="s">
        <v>9</v>
      </c>
      <c r="I43" s="521"/>
      <c r="J43" s="522"/>
      <c r="K43" s="523" t="s">
        <v>10</v>
      </c>
      <c r="L43" s="524"/>
      <c r="M43" s="524"/>
      <c r="N43" s="524" t="s">
        <v>11</v>
      </c>
      <c r="O43" s="524"/>
      <c r="P43" s="525"/>
      <c r="Q43" s="526" t="s">
        <v>12</v>
      </c>
      <c r="R43" s="527"/>
      <c r="S43" s="527"/>
      <c r="T43" s="527" t="s">
        <v>13</v>
      </c>
      <c r="U43" s="527"/>
      <c r="V43" s="528"/>
      <c r="W43" s="534"/>
      <c r="X43" s="495"/>
    </row>
    <row r="44" spans="2:24" x14ac:dyDescent="0.2">
      <c r="B44" s="530"/>
      <c r="C44" s="532"/>
      <c r="D44" s="510"/>
      <c r="E44" s="398" t="s">
        <v>14</v>
      </c>
      <c r="F44" s="399" t="s">
        <v>15</v>
      </c>
      <c r="G44" s="357" t="s">
        <v>7</v>
      </c>
      <c r="H44" s="399" t="s">
        <v>14</v>
      </c>
      <c r="I44" s="399" t="s">
        <v>15</v>
      </c>
      <c r="J44" s="363" t="s">
        <v>7</v>
      </c>
      <c r="K44" s="396" t="s">
        <v>14</v>
      </c>
      <c r="L44" s="399" t="s">
        <v>15</v>
      </c>
      <c r="M44" s="358" t="s">
        <v>7</v>
      </c>
      <c r="N44" s="400" t="s">
        <v>14</v>
      </c>
      <c r="O44" s="399" t="s">
        <v>15</v>
      </c>
      <c r="P44" s="364" t="s">
        <v>7</v>
      </c>
      <c r="Q44" s="397" t="s">
        <v>14</v>
      </c>
      <c r="R44" s="399" t="s">
        <v>15</v>
      </c>
      <c r="S44" s="359" t="s">
        <v>7</v>
      </c>
      <c r="T44" s="401" t="s">
        <v>14</v>
      </c>
      <c r="U44" s="399" t="s">
        <v>15</v>
      </c>
      <c r="V44" s="367" t="s">
        <v>7</v>
      </c>
      <c r="W44" s="534"/>
      <c r="X44" s="495"/>
    </row>
    <row r="45" spans="2:24" x14ac:dyDescent="0.2">
      <c r="B45" s="338" t="s">
        <v>70</v>
      </c>
      <c r="C45" s="96" t="s">
        <v>73</v>
      </c>
      <c r="D45" s="13" t="s">
        <v>22</v>
      </c>
      <c r="E45" s="31">
        <v>30</v>
      </c>
      <c r="F45" s="34" t="s">
        <v>28</v>
      </c>
      <c r="G45" s="228">
        <v>2</v>
      </c>
      <c r="H45" s="229">
        <v>30</v>
      </c>
      <c r="I45" s="229" t="s">
        <v>23</v>
      </c>
      <c r="J45" s="230">
        <v>3</v>
      </c>
      <c r="K45" s="362"/>
      <c r="L45" s="229"/>
      <c r="M45" s="225"/>
      <c r="N45" s="224"/>
      <c r="O45" s="229"/>
      <c r="P45" s="365"/>
      <c r="Q45" s="368"/>
      <c r="R45" s="229"/>
      <c r="S45" s="361"/>
      <c r="T45" s="360"/>
      <c r="U45" s="229"/>
      <c r="V45" s="369"/>
      <c r="W45" s="108">
        <f t="shared" ref="W45:W47" si="2">SUM(E45,H45,K45,N45,Q45,T45)</f>
        <v>60</v>
      </c>
      <c r="X45" s="44">
        <f t="shared" ref="X45:X47" si="3">SUM(G45,J45,M45,P45,S45,V45)</f>
        <v>5</v>
      </c>
    </row>
    <row r="46" spans="2:24" x14ac:dyDescent="0.2">
      <c r="B46" s="338" t="s">
        <v>71</v>
      </c>
      <c r="C46" s="264" t="s">
        <v>73</v>
      </c>
      <c r="D46" s="13" t="s">
        <v>24</v>
      </c>
      <c r="E46" s="31"/>
      <c r="F46" s="34"/>
      <c r="G46" s="33"/>
      <c r="H46" s="34"/>
      <c r="I46" s="34"/>
      <c r="J46" s="35"/>
      <c r="K46" s="49">
        <v>30</v>
      </c>
      <c r="L46" s="34" t="s">
        <v>28</v>
      </c>
      <c r="M46" s="37">
        <v>2</v>
      </c>
      <c r="N46" s="32">
        <v>30</v>
      </c>
      <c r="O46" s="34" t="s">
        <v>23</v>
      </c>
      <c r="P46" s="366">
        <v>3</v>
      </c>
      <c r="Q46" s="39"/>
      <c r="R46" s="34"/>
      <c r="S46" s="41"/>
      <c r="T46" s="40"/>
      <c r="U46" s="34"/>
      <c r="V46" s="42"/>
      <c r="W46" s="17">
        <f t="shared" si="2"/>
        <v>60</v>
      </c>
      <c r="X46" s="44">
        <f t="shared" si="3"/>
        <v>5</v>
      </c>
    </row>
    <row r="47" spans="2:24" x14ac:dyDescent="0.2">
      <c r="B47" s="338" t="s">
        <v>46</v>
      </c>
      <c r="C47" s="96" t="s">
        <v>73</v>
      </c>
      <c r="D47" s="13" t="s">
        <v>24</v>
      </c>
      <c r="E47" s="31"/>
      <c r="F47" s="32"/>
      <c r="G47" s="33"/>
      <c r="H47" s="34"/>
      <c r="I47" s="32"/>
      <c r="J47" s="35"/>
      <c r="K47" s="49"/>
      <c r="L47" s="32"/>
      <c r="M47" s="37"/>
      <c r="N47" s="32"/>
      <c r="O47" s="32"/>
      <c r="P47" s="366"/>
      <c r="Q47" s="39">
        <v>30</v>
      </c>
      <c r="R47" s="40" t="s">
        <v>28</v>
      </c>
      <c r="S47" s="41">
        <v>2</v>
      </c>
      <c r="T47" s="40">
        <v>30</v>
      </c>
      <c r="U47" s="40" t="s">
        <v>23</v>
      </c>
      <c r="V47" s="42">
        <v>3</v>
      </c>
      <c r="W47" s="17">
        <f t="shared" si="2"/>
        <v>60</v>
      </c>
      <c r="X47" s="44">
        <f t="shared" si="3"/>
        <v>5</v>
      </c>
    </row>
    <row r="48" spans="2:24" ht="16" thickBot="1" x14ac:dyDescent="0.25">
      <c r="B48" s="341" t="s">
        <v>72</v>
      </c>
      <c r="C48" s="235" t="s">
        <v>73</v>
      </c>
      <c r="D48" s="51" t="s">
        <v>22</v>
      </c>
      <c r="E48" s="52"/>
      <c r="F48" s="47"/>
      <c r="G48" s="53"/>
      <c r="H48" s="54">
        <v>30</v>
      </c>
      <c r="I48" s="47" t="s">
        <v>20</v>
      </c>
      <c r="J48" s="55">
        <v>3</v>
      </c>
      <c r="K48" s="130"/>
      <c r="L48" s="47"/>
      <c r="M48" s="46"/>
      <c r="N48" s="47">
        <v>30</v>
      </c>
      <c r="O48" s="47" t="s">
        <v>20</v>
      </c>
      <c r="P48" s="411">
        <v>3</v>
      </c>
      <c r="Q48" s="60"/>
      <c r="R48" s="62"/>
      <c r="S48" s="61"/>
      <c r="T48" s="62">
        <v>30</v>
      </c>
      <c r="U48" s="62" t="s">
        <v>20</v>
      </c>
      <c r="V48" s="63">
        <v>3</v>
      </c>
      <c r="W48" s="64">
        <f>H48+N48+T48</f>
        <v>90</v>
      </c>
      <c r="X48" s="388">
        <f>J48+P48+V48</f>
        <v>9</v>
      </c>
    </row>
    <row r="49" spans="2:28" ht="16" thickBot="1" x14ac:dyDescent="0.25">
      <c r="B49" s="412"/>
      <c r="C49" s="413"/>
      <c r="D49" s="414" t="s">
        <v>39</v>
      </c>
      <c r="E49" s="415">
        <f>E45</f>
        <v>30</v>
      </c>
      <c r="F49" s="416"/>
      <c r="G49" s="416">
        <f>G45</f>
        <v>2</v>
      </c>
      <c r="H49" s="416">
        <f>H45+H48</f>
        <v>60</v>
      </c>
      <c r="I49" s="416"/>
      <c r="J49" s="417">
        <f>J45+J48</f>
        <v>6</v>
      </c>
      <c r="K49" s="418">
        <f>K46</f>
        <v>30</v>
      </c>
      <c r="L49" s="416"/>
      <c r="M49" s="416">
        <f>M46</f>
        <v>2</v>
      </c>
      <c r="N49" s="416">
        <f>N46+N48</f>
        <v>60</v>
      </c>
      <c r="O49" s="416"/>
      <c r="P49" s="414">
        <f>P46+P48</f>
        <v>6</v>
      </c>
      <c r="Q49" s="415">
        <f>Q47</f>
        <v>30</v>
      </c>
      <c r="R49" s="416"/>
      <c r="S49" s="416">
        <f>S47</f>
        <v>2</v>
      </c>
      <c r="T49" s="416">
        <f>T47</f>
        <v>30</v>
      </c>
      <c r="U49" s="416"/>
      <c r="V49" s="417">
        <f>V47</f>
        <v>3</v>
      </c>
      <c r="W49" s="419">
        <f>W45+W46+W47+W48</f>
        <v>270</v>
      </c>
      <c r="X49" s="420">
        <f>X45+X46+X47+X48</f>
        <v>24</v>
      </c>
    </row>
    <row r="50" spans="2:28" x14ac:dyDescent="0.2">
      <c r="B50"/>
      <c r="X50" s="72"/>
    </row>
    <row r="51" spans="2:28" x14ac:dyDescent="0.2">
      <c r="B51"/>
      <c r="X51" s="72"/>
    </row>
    <row r="52" spans="2:28" ht="21" x14ac:dyDescent="0.25">
      <c r="B52" s="548" t="s">
        <v>95</v>
      </c>
      <c r="C52" s="549"/>
      <c r="D52" s="549"/>
      <c r="E52" s="549"/>
      <c r="F52" s="549"/>
      <c r="G52" s="549"/>
      <c r="H52" s="549"/>
      <c r="I52" s="549"/>
      <c r="J52" s="549"/>
      <c r="K52" s="549"/>
      <c r="L52" s="549"/>
      <c r="M52" s="549"/>
      <c r="N52" s="549"/>
      <c r="O52" s="549"/>
      <c r="P52" s="549"/>
      <c r="Q52" s="549"/>
      <c r="R52" s="549"/>
      <c r="S52" s="549"/>
      <c r="T52" s="549"/>
      <c r="U52" s="549"/>
      <c r="V52" s="549"/>
      <c r="W52" s="549"/>
      <c r="X52" s="549"/>
    </row>
    <row r="53" spans="2:28" x14ac:dyDescent="0.2">
      <c r="B53"/>
      <c r="X53" s="72"/>
    </row>
    <row r="54" spans="2:28" ht="19" x14ac:dyDescent="0.25">
      <c r="B54" s="551" t="s">
        <v>85</v>
      </c>
      <c r="C54" s="551"/>
      <c r="D54" s="551"/>
      <c r="E54" s="551"/>
      <c r="F54" s="551"/>
      <c r="G54" s="551"/>
      <c r="H54" s="551"/>
      <c r="I54" s="551"/>
      <c r="J54" s="551"/>
      <c r="K54" s="551"/>
      <c r="L54" s="551"/>
      <c r="M54" s="551"/>
      <c r="N54" s="551"/>
      <c r="O54" s="551"/>
      <c r="P54" s="551"/>
      <c r="Q54" s="551"/>
      <c r="R54" s="551"/>
      <c r="S54" s="551"/>
      <c r="T54" s="551"/>
      <c r="U54" s="551"/>
      <c r="V54" s="551"/>
      <c r="W54" s="551"/>
      <c r="X54" s="551"/>
      <c r="Y54" s="551"/>
      <c r="Z54" s="551"/>
      <c r="AA54" s="551"/>
      <c r="AB54" s="551"/>
    </row>
  </sheetData>
  <mergeCells count="53">
    <mergeCell ref="A6:A14"/>
    <mergeCell ref="B3:B5"/>
    <mergeCell ref="C3:C5"/>
    <mergeCell ref="A15:A17"/>
    <mergeCell ref="B27:W27"/>
    <mergeCell ref="W3:W5"/>
    <mergeCell ref="A18:A25"/>
    <mergeCell ref="D3:D5"/>
    <mergeCell ref="E3:J3"/>
    <mergeCell ref="K3:P3"/>
    <mergeCell ref="Q3:V3"/>
    <mergeCell ref="X3:X5"/>
    <mergeCell ref="E4:G4"/>
    <mergeCell ref="H4:J4"/>
    <mergeCell ref="K4:M4"/>
    <mergeCell ref="N4:P4"/>
    <mergeCell ref="Q4:S4"/>
    <mergeCell ref="T4:V4"/>
    <mergeCell ref="D30:D31"/>
    <mergeCell ref="E30:G30"/>
    <mergeCell ref="H30:J30"/>
    <mergeCell ref="T31:V31"/>
    <mergeCell ref="E31:G31"/>
    <mergeCell ref="H31:J31"/>
    <mergeCell ref="K31:M31"/>
    <mergeCell ref="N31:P31"/>
    <mergeCell ref="Q31:S31"/>
    <mergeCell ref="N43:P43"/>
    <mergeCell ref="Q43:S43"/>
    <mergeCell ref="T43:V43"/>
    <mergeCell ref="E29:J29"/>
    <mergeCell ref="K29:P29"/>
    <mergeCell ref="Q29:V29"/>
    <mergeCell ref="K30:M30"/>
    <mergeCell ref="N30:P30"/>
    <mergeCell ref="Q30:S30"/>
    <mergeCell ref="T30:V30"/>
    <mergeCell ref="B52:X52"/>
    <mergeCell ref="B1:X1"/>
    <mergeCell ref="B2:X2"/>
    <mergeCell ref="B54:AB54"/>
    <mergeCell ref="B37:X39"/>
    <mergeCell ref="B42:B44"/>
    <mergeCell ref="C42:C44"/>
    <mergeCell ref="D42:D44"/>
    <mergeCell ref="E42:J42"/>
    <mergeCell ref="K42:P42"/>
    <mergeCell ref="Q42:V42"/>
    <mergeCell ref="W42:W44"/>
    <mergeCell ref="X42:X44"/>
    <mergeCell ref="E43:G43"/>
    <mergeCell ref="H43:J43"/>
    <mergeCell ref="K43:M43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39997558519241921"/>
    <pageSetUpPr fitToPage="1"/>
  </sheetPr>
  <dimension ref="A1:S45"/>
  <sheetViews>
    <sheetView topLeftCell="A18" zoomScale="130" zoomScaleNormal="130" workbookViewId="0">
      <selection activeCell="O30" sqref="O30"/>
    </sheetView>
  </sheetViews>
  <sheetFormatPr baseColWidth="10" defaultColWidth="8.6640625" defaultRowHeight="15" x14ac:dyDescent="0.2"/>
  <cols>
    <col min="2" max="2" width="37" style="89" customWidth="1"/>
    <col min="3" max="3" width="13.5" style="89" customWidth="1"/>
    <col min="4" max="4" width="8.5" style="89" customWidth="1"/>
    <col min="5" max="5" width="5.5" style="89" customWidth="1"/>
    <col min="6" max="6" width="4" style="89" customWidth="1"/>
    <col min="7" max="7" width="5.1640625" style="89" customWidth="1"/>
    <col min="8" max="8" width="5.5" style="89" customWidth="1"/>
    <col min="9" max="9" width="4" style="89" customWidth="1"/>
    <col min="10" max="10" width="5.1640625" style="89" customWidth="1"/>
    <col min="11" max="11" width="5.5" style="89" customWidth="1"/>
    <col min="12" max="12" width="4" style="89" customWidth="1"/>
    <col min="13" max="13" width="5.1640625" style="89" customWidth="1"/>
    <col min="14" max="14" width="6" style="89" customWidth="1"/>
    <col min="15" max="15" width="4" style="89" customWidth="1"/>
    <col min="16" max="16" width="5.1640625" style="89" customWidth="1"/>
    <col min="17" max="17" width="6.1640625" style="90" customWidth="1"/>
    <col min="18" max="18" width="8.33203125" style="89" customWidth="1"/>
  </cols>
  <sheetData>
    <row r="1" spans="1:19" ht="34.25" customHeight="1" x14ac:dyDescent="0.25">
      <c r="A1" s="574" t="s">
        <v>91</v>
      </c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5"/>
      <c r="R1" s="575"/>
    </row>
    <row r="2" spans="1:19" ht="28.25" customHeight="1" thickBot="1" x14ac:dyDescent="0.25">
      <c r="A2" s="573" t="s">
        <v>81</v>
      </c>
      <c r="B2" s="573"/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  <c r="P2" s="573"/>
      <c r="Q2" s="573"/>
      <c r="R2" s="573"/>
    </row>
    <row r="3" spans="1:19" x14ac:dyDescent="0.2">
      <c r="B3" s="529" t="s">
        <v>0</v>
      </c>
      <c r="C3" s="531" t="s">
        <v>1</v>
      </c>
      <c r="D3" s="509" t="s">
        <v>2</v>
      </c>
      <c r="E3" s="545" t="s">
        <v>3</v>
      </c>
      <c r="F3" s="545"/>
      <c r="G3" s="545"/>
      <c r="H3" s="545"/>
      <c r="I3" s="545"/>
      <c r="J3" s="545"/>
      <c r="K3" s="572" t="s">
        <v>4</v>
      </c>
      <c r="L3" s="572"/>
      <c r="M3" s="572"/>
      <c r="N3" s="572"/>
      <c r="O3" s="572"/>
      <c r="P3" s="572"/>
      <c r="Q3" s="533" t="s">
        <v>6</v>
      </c>
      <c r="R3" s="494" t="s">
        <v>7</v>
      </c>
    </row>
    <row r="4" spans="1:19" x14ac:dyDescent="0.2">
      <c r="B4" s="530"/>
      <c r="C4" s="532"/>
      <c r="D4" s="510"/>
      <c r="E4" s="520" t="s">
        <v>8</v>
      </c>
      <c r="F4" s="520"/>
      <c r="G4" s="520"/>
      <c r="H4" s="522" t="s">
        <v>9</v>
      </c>
      <c r="I4" s="522"/>
      <c r="J4" s="522"/>
      <c r="K4" s="562" t="s">
        <v>10</v>
      </c>
      <c r="L4" s="562"/>
      <c r="M4" s="562"/>
      <c r="N4" s="547" t="s">
        <v>11</v>
      </c>
      <c r="O4" s="547"/>
      <c r="P4" s="547"/>
      <c r="Q4" s="534"/>
      <c r="R4" s="495"/>
    </row>
    <row r="5" spans="1:19" ht="16" thickBot="1" x14ac:dyDescent="0.25">
      <c r="B5" s="586"/>
      <c r="C5" s="587"/>
      <c r="D5" s="588"/>
      <c r="E5" s="1" t="s">
        <v>14</v>
      </c>
      <c r="F5" s="2" t="s">
        <v>15</v>
      </c>
      <c r="G5" s="3" t="s">
        <v>7</v>
      </c>
      <c r="H5" s="2" t="s">
        <v>14</v>
      </c>
      <c r="I5" s="2" t="s">
        <v>15</v>
      </c>
      <c r="J5" s="4" t="s">
        <v>7</v>
      </c>
      <c r="K5" s="291" t="s">
        <v>14</v>
      </c>
      <c r="L5" s="2" t="s">
        <v>15</v>
      </c>
      <c r="M5" s="6" t="s">
        <v>7</v>
      </c>
      <c r="N5" s="7" t="s">
        <v>14</v>
      </c>
      <c r="O5" s="2" t="s">
        <v>15</v>
      </c>
      <c r="P5" s="8" t="s">
        <v>7</v>
      </c>
      <c r="Q5" s="592"/>
      <c r="R5" s="593"/>
    </row>
    <row r="6" spans="1:19" ht="15" customHeight="1" x14ac:dyDescent="0.2">
      <c r="A6" s="591" t="s">
        <v>65</v>
      </c>
      <c r="B6" s="348" t="s">
        <v>16</v>
      </c>
      <c r="C6" s="296" t="s">
        <v>17</v>
      </c>
      <c r="D6" s="157" t="s">
        <v>18</v>
      </c>
      <c r="E6" s="162">
        <v>30</v>
      </c>
      <c r="F6" s="163" t="s">
        <v>19</v>
      </c>
      <c r="G6" s="164">
        <v>8</v>
      </c>
      <c r="H6" s="163">
        <v>30</v>
      </c>
      <c r="I6" s="163" t="s">
        <v>19</v>
      </c>
      <c r="J6" s="165">
        <v>8</v>
      </c>
      <c r="K6" s="153">
        <v>30</v>
      </c>
      <c r="L6" s="163" t="s">
        <v>19</v>
      </c>
      <c r="M6" s="155">
        <v>8</v>
      </c>
      <c r="N6" s="154">
        <v>30</v>
      </c>
      <c r="O6" s="163" t="s">
        <v>20</v>
      </c>
      <c r="P6" s="156">
        <v>13</v>
      </c>
      <c r="Q6" s="301">
        <f t="shared" ref="Q6:Q20" si="0">SUM(E6,H6,K6,N6)</f>
        <v>120</v>
      </c>
      <c r="R6" s="297">
        <f>G6+J6+M6+P6</f>
        <v>37</v>
      </c>
      <c r="S6" s="159"/>
    </row>
    <row r="7" spans="1:19" x14ac:dyDescent="0.2">
      <c r="A7" s="589"/>
      <c r="B7" s="349" t="s">
        <v>43</v>
      </c>
      <c r="C7" s="160" t="s">
        <v>17</v>
      </c>
      <c r="D7" s="167" t="s">
        <v>24</v>
      </c>
      <c r="E7" s="168"/>
      <c r="F7" s="169"/>
      <c r="G7" s="170"/>
      <c r="H7" s="169"/>
      <c r="I7" s="169"/>
      <c r="J7" s="171"/>
      <c r="K7" s="172">
        <v>15</v>
      </c>
      <c r="L7" s="169" t="s">
        <v>20</v>
      </c>
      <c r="M7" s="173">
        <v>3</v>
      </c>
      <c r="N7" s="174"/>
      <c r="O7" s="169"/>
      <c r="P7" s="175"/>
      <c r="Q7" s="302">
        <f t="shared" si="0"/>
        <v>15</v>
      </c>
      <c r="R7" s="298">
        <f t="shared" ref="R7:R15" si="1">SUM(G7,J7,M7,P7)</f>
        <v>3</v>
      </c>
      <c r="S7" s="159"/>
    </row>
    <row r="8" spans="1:19" x14ac:dyDescent="0.2">
      <c r="A8" s="589"/>
      <c r="B8" s="349" t="s">
        <v>44</v>
      </c>
      <c r="C8" s="176" t="s">
        <v>17</v>
      </c>
      <c r="D8" s="167" t="s">
        <v>45</v>
      </c>
      <c r="E8" s="168"/>
      <c r="F8" s="169"/>
      <c r="G8" s="170"/>
      <c r="H8" s="169"/>
      <c r="I8" s="169"/>
      <c r="J8" s="171"/>
      <c r="K8" s="172"/>
      <c r="L8" s="169"/>
      <c r="M8" s="173"/>
      <c r="N8" s="174">
        <v>4</v>
      </c>
      <c r="O8" s="169" t="s">
        <v>20</v>
      </c>
      <c r="P8" s="175">
        <v>3</v>
      </c>
      <c r="Q8" s="302">
        <f t="shared" si="0"/>
        <v>4</v>
      </c>
      <c r="R8" s="298">
        <f t="shared" si="1"/>
        <v>3</v>
      </c>
      <c r="S8" s="159"/>
    </row>
    <row r="9" spans="1:19" x14ac:dyDescent="0.2">
      <c r="A9" s="589"/>
      <c r="B9" s="349" t="s">
        <v>56</v>
      </c>
      <c r="C9" s="176" t="s">
        <v>17</v>
      </c>
      <c r="D9" s="167" t="s">
        <v>22</v>
      </c>
      <c r="E9" s="168">
        <v>30</v>
      </c>
      <c r="F9" s="169" t="s">
        <v>19</v>
      </c>
      <c r="G9" s="170">
        <v>4</v>
      </c>
      <c r="H9" s="169">
        <v>30</v>
      </c>
      <c r="I9" s="169" t="s">
        <v>19</v>
      </c>
      <c r="J9" s="171">
        <v>4</v>
      </c>
      <c r="K9" s="172"/>
      <c r="L9" s="177"/>
      <c r="M9" s="173"/>
      <c r="N9" s="174"/>
      <c r="O9" s="178"/>
      <c r="P9" s="175"/>
      <c r="Q9" s="302">
        <f t="shared" si="0"/>
        <v>60</v>
      </c>
      <c r="R9" s="298">
        <f t="shared" si="1"/>
        <v>8</v>
      </c>
      <c r="S9" s="159"/>
    </row>
    <row r="10" spans="1:19" x14ac:dyDescent="0.2">
      <c r="A10" s="589"/>
      <c r="B10" s="349" t="s">
        <v>57</v>
      </c>
      <c r="C10" s="176" t="s">
        <v>17</v>
      </c>
      <c r="D10" s="167" t="s">
        <v>45</v>
      </c>
      <c r="E10" s="168">
        <v>15</v>
      </c>
      <c r="F10" s="169" t="s">
        <v>20</v>
      </c>
      <c r="G10" s="170">
        <v>1</v>
      </c>
      <c r="H10" s="169">
        <v>15</v>
      </c>
      <c r="I10" s="169" t="s">
        <v>20</v>
      </c>
      <c r="J10" s="171">
        <v>1</v>
      </c>
      <c r="K10" s="172">
        <v>30</v>
      </c>
      <c r="L10" s="177" t="s">
        <v>20</v>
      </c>
      <c r="M10" s="173">
        <v>1</v>
      </c>
      <c r="N10" s="174">
        <v>30</v>
      </c>
      <c r="O10" s="178" t="s">
        <v>20</v>
      </c>
      <c r="P10" s="175">
        <v>1</v>
      </c>
      <c r="Q10" s="302">
        <f t="shared" si="0"/>
        <v>90</v>
      </c>
      <c r="R10" s="298">
        <f>G10+J10+M10+P10</f>
        <v>4</v>
      </c>
      <c r="S10" s="159"/>
    </row>
    <row r="11" spans="1:19" x14ac:dyDescent="0.2">
      <c r="A11" s="589"/>
      <c r="B11" s="349" t="s">
        <v>93</v>
      </c>
      <c r="C11" s="176" t="s">
        <v>17</v>
      </c>
      <c r="D11" s="167" t="s">
        <v>26</v>
      </c>
      <c r="E11" s="168">
        <v>15</v>
      </c>
      <c r="F11" s="169" t="s">
        <v>20</v>
      </c>
      <c r="G11" s="170">
        <v>1</v>
      </c>
      <c r="H11" s="464">
        <v>15</v>
      </c>
      <c r="I11" s="464" t="s">
        <v>20</v>
      </c>
      <c r="J11" s="465">
        <v>1</v>
      </c>
      <c r="K11" s="172"/>
      <c r="L11" s="177"/>
      <c r="M11" s="173"/>
      <c r="N11" s="174"/>
      <c r="O11" s="178"/>
      <c r="P11" s="175"/>
      <c r="Q11" s="302">
        <f t="shared" si="0"/>
        <v>30</v>
      </c>
      <c r="R11" s="298">
        <v>2</v>
      </c>
      <c r="S11" s="159"/>
    </row>
    <row r="12" spans="1:19" x14ac:dyDescent="0.2">
      <c r="A12" s="589"/>
      <c r="B12" s="349" t="s">
        <v>59</v>
      </c>
      <c r="C12" s="176" t="s">
        <v>17</v>
      </c>
      <c r="D12" s="167" t="s">
        <v>24</v>
      </c>
      <c r="E12" s="168">
        <v>30</v>
      </c>
      <c r="F12" s="169" t="s">
        <v>20</v>
      </c>
      <c r="G12" s="170">
        <v>1</v>
      </c>
      <c r="H12" s="169">
        <v>30</v>
      </c>
      <c r="I12" s="169" t="s">
        <v>20</v>
      </c>
      <c r="J12" s="171">
        <v>1</v>
      </c>
      <c r="K12" s="172"/>
      <c r="L12" s="177"/>
      <c r="M12" s="173"/>
      <c r="N12" s="174"/>
      <c r="O12" s="178"/>
      <c r="P12" s="175"/>
      <c r="Q12" s="302">
        <f t="shared" si="0"/>
        <v>60</v>
      </c>
      <c r="R12" s="298">
        <f>G12+J12</f>
        <v>2</v>
      </c>
      <c r="S12" s="159"/>
    </row>
    <row r="13" spans="1:19" x14ac:dyDescent="0.2">
      <c r="A13" s="589"/>
      <c r="B13" s="349" t="s">
        <v>64</v>
      </c>
      <c r="C13" s="179" t="s">
        <v>17</v>
      </c>
      <c r="D13" s="167" t="s">
        <v>18</v>
      </c>
      <c r="E13" s="168">
        <v>15</v>
      </c>
      <c r="F13" s="169" t="s">
        <v>28</v>
      </c>
      <c r="G13" s="170">
        <v>1</v>
      </c>
      <c r="H13" s="169">
        <v>15</v>
      </c>
      <c r="I13" s="169" t="s">
        <v>23</v>
      </c>
      <c r="J13" s="171">
        <v>2</v>
      </c>
      <c r="K13" s="172"/>
      <c r="L13" s="177"/>
      <c r="M13" s="173"/>
      <c r="N13" s="174"/>
      <c r="O13" s="178"/>
      <c r="P13" s="175"/>
      <c r="Q13" s="302">
        <f t="shared" si="0"/>
        <v>30</v>
      </c>
      <c r="R13" s="298">
        <f>G13+J13</f>
        <v>3</v>
      </c>
      <c r="S13" s="159"/>
    </row>
    <row r="14" spans="1:19" ht="16" thickBot="1" x14ac:dyDescent="0.25">
      <c r="A14" s="590"/>
      <c r="B14" s="350" t="s">
        <v>58</v>
      </c>
      <c r="C14" s="180" t="s">
        <v>17</v>
      </c>
      <c r="D14" s="181" t="s">
        <v>45</v>
      </c>
      <c r="E14" s="182">
        <v>75</v>
      </c>
      <c r="F14" s="185" t="s">
        <v>20</v>
      </c>
      <c r="G14" s="184">
        <v>3</v>
      </c>
      <c r="H14" s="185">
        <v>75</v>
      </c>
      <c r="I14" s="185" t="s">
        <v>20</v>
      </c>
      <c r="J14" s="186">
        <v>3</v>
      </c>
      <c r="K14" s="192"/>
      <c r="L14" s="220"/>
      <c r="M14" s="193"/>
      <c r="N14" s="183"/>
      <c r="O14" s="221"/>
      <c r="P14" s="194"/>
      <c r="Q14" s="303">
        <f t="shared" si="0"/>
        <v>150</v>
      </c>
      <c r="R14" s="299">
        <f t="shared" si="1"/>
        <v>6</v>
      </c>
      <c r="S14" s="159"/>
    </row>
    <row r="15" spans="1:19" ht="28.25" customHeight="1" x14ac:dyDescent="0.2">
      <c r="A15" s="589" t="s">
        <v>62</v>
      </c>
      <c r="B15" s="426" t="s">
        <v>25</v>
      </c>
      <c r="C15" s="195" t="s">
        <v>17</v>
      </c>
      <c r="D15" s="428" t="s">
        <v>26</v>
      </c>
      <c r="E15" s="197">
        <v>15</v>
      </c>
      <c r="F15" s="203" t="s">
        <v>20</v>
      </c>
      <c r="G15" s="199">
        <v>1</v>
      </c>
      <c r="H15" s="198">
        <v>15</v>
      </c>
      <c r="I15" s="203" t="s">
        <v>20</v>
      </c>
      <c r="J15" s="432">
        <v>1</v>
      </c>
      <c r="K15" s="197">
        <v>15</v>
      </c>
      <c r="L15" s="433" t="s">
        <v>20</v>
      </c>
      <c r="M15" s="199">
        <v>1</v>
      </c>
      <c r="N15" s="198"/>
      <c r="O15" s="434"/>
      <c r="P15" s="432"/>
      <c r="Q15" s="304">
        <f t="shared" si="0"/>
        <v>45</v>
      </c>
      <c r="R15" s="300">
        <f t="shared" si="1"/>
        <v>3</v>
      </c>
      <c r="S15" s="159"/>
    </row>
    <row r="16" spans="1:19" ht="30" customHeight="1" x14ac:dyDescent="0.2">
      <c r="A16" s="589"/>
      <c r="B16" s="426" t="s">
        <v>46</v>
      </c>
      <c r="C16" s="427" t="s">
        <v>17</v>
      </c>
      <c r="D16" s="428" t="s">
        <v>24</v>
      </c>
      <c r="E16" s="202">
        <v>30</v>
      </c>
      <c r="F16" s="203" t="s">
        <v>20</v>
      </c>
      <c r="G16" s="204">
        <v>1</v>
      </c>
      <c r="H16" s="203">
        <v>30</v>
      </c>
      <c r="I16" s="203" t="s">
        <v>23</v>
      </c>
      <c r="J16" s="205">
        <v>2</v>
      </c>
      <c r="K16" s="429"/>
      <c r="L16" s="196"/>
      <c r="M16" s="427"/>
      <c r="N16" s="427"/>
      <c r="O16" s="430"/>
      <c r="P16" s="431"/>
      <c r="Q16" s="304">
        <f t="shared" si="0"/>
        <v>60</v>
      </c>
      <c r="R16" s="300">
        <v>3</v>
      </c>
      <c r="S16" s="159"/>
    </row>
    <row r="17" spans="1:19" ht="42" customHeight="1" thickBot="1" x14ac:dyDescent="0.25">
      <c r="A17" s="590"/>
      <c r="B17" s="350" t="s">
        <v>69</v>
      </c>
      <c r="C17" s="190" t="s">
        <v>17</v>
      </c>
      <c r="D17" s="191" t="s">
        <v>22</v>
      </c>
      <c r="E17" s="192">
        <v>30</v>
      </c>
      <c r="F17" s="183" t="s">
        <v>20</v>
      </c>
      <c r="G17" s="193">
        <v>1</v>
      </c>
      <c r="H17" s="183">
        <v>30</v>
      </c>
      <c r="I17" s="183" t="s">
        <v>23</v>
      </c>
      <c r="J17" s="194">
        <v>2</v>
      </c>
      <c r="K17" s="192"/>
      <c r="L17" s="187"/>
      <c r="M17" s="193"/>
      <c r="N17" s="183"/>
      <c r="O17" s="188"/>
      <c r="P17" s="194"/>
      <c r="Q17" s="303">
        <f t="shared" si="0"/>
        <v>60</v>
      </c>
      <c r="R17" s="299">
        <f>SUM(G17,J17,M17,P17)</f>
        <v>3</v>
      </c>
      <c r="S17" s="159"/>
    </row>
    <row r="18" spans="1:19" ht="40.25" customHeight="1" x14ac:dyDescent="0.2">
      <c r="A18" s="584" t="s">
        <v>67</v>
      </c>
      <c r="B18" s="351" t="s">
        <v>49</v>
      </c>
      <c r="C18" s="195" t="s">
        <v>17</v>
      </c>
      <c r="D18" s="196" t="s">
        <v>22</v>
      </c>
      <c r="E18" s="197">
        <v>30</v>
      </c>
      <c r="F18" s="198" t="s">
        <v>23</v>
      </c>
      <c r="G18" s="199">
        <v>2</v>
      </c>
      <c r="H18" s="200"/>
      <c r="I18" s="200"/>
      <c r="J18" s="201"/>
      <c r="K18" s="202"/>
      <c r="L18" s="203"/>
      <c r="M18" s="204"/>
      <c r="N18" s="203"/>
      <c r="O18" s="203"/>
      <c r="P18" s="205"/>
      <c r="Q18" s="304">
        <f t="shared" si="0"/>
        <v>30</v>
      </c>
      <c r="R18" s="300">
        <v>2</v>
      </c>
      <c r="S18" s="159"/>
    </row>
    <row r="19" spans="1:19" x14ac:dyDescent="0.2">
      <c r="A19" s="584"/>
      <c r="B19" s="352" t="s">
        <v>33</v>
      </c>
      <c r="C19" s="207" t="s">
        <v>17</v>
      </c>
      <c r="D19" s="208" t="s">
        <v>22</v>
      </c>
      <c r="E19" s="209">
        <v>4</v>
      </c>
      <c r="F19" s="210" t="s">
        <v>20</v>
      </c>
      <c r="G19" s="211">
        <v>0</v>
      </c>
      <c r="H19" s="212"/>
      <c r="I19" s="212"/>
      <c r="J19" s="213"/>
      <c r="K19" s="214"/>
      <c r="L19" s="210"/>
      <c r="M19" s="215"/>
      <c r="N19" s="210"/>
      <c r="O19" s="210"/>
      <c r="P19" s="216"/>
      <c r="Q19" s="302">
        <f t="shared" si="0"/>
        <v>4</v>
      </c>
      <c r="R19" s="298">
        <f t="shared" ref="R19" si="2">SUM(G19,J19,M19,P19)</f>
        <v>0</v>
      </c>
      <c r="S19" s="159"/>
    </row>
    <row r="20" spans="1:19" ht="32" customHeight="1" thickBot="1" x14ac:dyDescent="0.25">
      <c r="A20" s="585"/>
      <c r="B20" s="353" t="s">
        <v>54</v>
      </c>
      <c r="C20" s="180" t="s">
        <v>17</v>
      </c>
      <c r="D20" s="181" t="s">
        <v>24</v>
      </c>
      <c r="E20" s="182">
        <v>30</v>
      </c>
      <c r="F20" s="183" t="s">
        <v>28</v>
      </c>
      <c r="G20" s="184">
        <v>2</v>
      </c>
      <c r="H20" s="185">
        <v>30</v>
      </c>
      <c r="I20" s="183" t="s">
        <v>23</v>
      </c>
      <c r="J20" s="186">
        <v>3</v>
      </c>
      <c r="K20" s="192"/>
      <c r="L20" s="183"/>
      <c r="M20" s="193"/>
      <c r="N20" s="183"/>
      <c r="O20" s="183"/>
      <c r="P20" s="194"/>
      <c r="Q20" s="303">
        <f t="shared" si="0"/>
        <v>60</v>
      </c>
      <c r="R20" s="299">
        <v>5</v>
      </c>
      <c r="S20" s="159"/>
    </row>
    <row r="21" spans="1:19" ht="16" thickBot="1" x14ac:dyDescent="0.25">
      <c r="B21" s="292"/>
      <c r="C21" s="293"/>
      <c r="D21" s="217"/>
      <c r="E21" s="294"/>
      <c r="F21" s="294"/>
      <c r="G21" s="294"/>
      <c r="H21" s="295"/>
      <c r="I21" s="295"/>
      <c r="J21" s="295"/>
      <c r="K21" s="295"/>
      <c r="L21" s="295"/>
      <c r="M21" s="295"/>
      <c r="N21" s="295"/>
      <c r="O21" s="295"/>
      <c r="P21" s="295"/>
      <c r="Q21" s="316" t="s">
        <v>79</v>
      </c>
      <c r="R21" s="406">
        <f>SUM(R6:R20)</f>
        <v>84</v>
      </c>
      <c r="S21" s="159"/>
    </row>
    <row r="22" spans="1:19" ht="16" thickBot="1" x14ac:dyDescent="0.25">
      <c r="B22" s="577" t="s">
        <v>38</v>
      </c>
      <c r="C22" s="577"/>
      <c r="D22" s="577"/>
      <c r="E22" s="577"/>
      <c r="F22" s="577"/>
      <c r="G22" s="577"/>
      <c r="H22" s="577"/>
      <c r="I22" s="577"/>
      <c r="J22" s="577"/>
      <c r="K22" s="577"/>
      <c r="L22" s="577"/>
      <c r="M22" s="577"/>
      <c r="N22" s="577"/>
      <c r="O22" s="577"/>
      <c r="P22" s="577"/>
      <c r="Q22" s="577"/>
      <c r="R22" s="404">
        <v>36</v>
      </c>
      <c r="S22" s="159"/>
    </row>
    <row r="23" spans="1:19" x14ac:dyDescent="0.2">
      <c r="B23" s="218"/>
      <c r="C23" s="219"/>
      <c r="D23" s="284"/>
      <c r="E23" s="379">
        <f>SUM(E6:E20)</f>
        <v>349</v>
      </c>
      <c r="F23" s="380"/>
      <c r="G23" s="381">
        <f>SUM(G6:G20)</f>
        <v>26</v>
      </c>
      <c r="H23" s="380">
        <f>SUM(H6:H20)</f>
        <v>315</v>
      </c>
      <c r="I23" s="380"/>
      <c r="J23" s="382">
        <f>SUM(J6:J21)</f>
        <v>28</v>
      </c>
      <c r="K23" s="383">
        <f>SUM(K6:K20)</f>
        <v>90</v>
      </c>
      <c r="L23" s="384"/>
      <c r="M23" s="385">
        <f>SUM(M6:M20)</f>
        <v>13</v>
      </c>
      <c r="N23" s="384">
        <f>SUM(N6:N20)</f>
        <v>64</v>
      </c>
      <c r="O23" s="384"/>
      <c r="P23" s="386">
        <f>SUM(P6:P20)</f>
        <v>17</v>
      </c>
      <c r="Q23" s="387">
        <f>SUM(Q6:Q20)</f>
        <v>818</v>
      </c>
      <c r="R23" s="269">
        <f>R21+R22</f>
        <v>120</v>
      </c>
      <c r="S23" s="159"/>
    </row>
    <row r="24" spans="1:19" ht="16" thickBot="1" x14ac:dyDescent="0.25">
      <c r="B24" s="218"/>
      <c r="C24" s="219"/>
      <c r="D24" s="284"/>
      <c r="E24" s="581" t="s">
        <v>77</v>
      </c>
      <c r="F24" s="582"/>
      <c r="G24" s="582"/>
      <c r="H24" s="582"/>
      <c r="I24" s="582"/>
      <c r="J24" s="583"/>
      <c r="K24" s="581" t="s">
        <v>77</v>
      </c>
      <c r="L24" s="582"/>
      <c r="M24" s="582"/>
      <c r="N24" s="582"/>
      <c r="O24" s="582"/>
      <c r="P24" s="583"/>
      <c r="Q24" s="289" t="s">
        <v>14</v>
      </c>
      <c r="R24" s="290" t="s">
        <v>78</v>
      </c>
      <c r="S24" s="159"/>
    </row>
    <row r="25" spans="1:19" x14ac:dyDescent="0.2">
      <c r="B25" s="218"/>
      <c r="C25" s="219"/>
      <c r="D25" s="284"/>
      <c r="E25" s="581" t="s">
        <v>14</v>
      </c>
      <c r="F25" s="582"/>
      <c r="G25" s="582"/>
      <c r="H25" s="582" t="s">
        <v>7</v>
      </c>
      <c r="I25" s="582"/>
      <c r="J25" s="583"/>
      <c r="K25" s="581" t="s">
        <v>14</v>
      </c>
      <c r="L25" s="582"/>
      <c r="M25" s="582"/>
      <c r="N25" s="582" t="s">
        <v>7</v>
      </c>
      <c r="O25" s="582"/>
      <c r="P25" s="583"/>
      <c r="Q25" s="283"/>
      <c r="R25" s="285"/>
      <c r="S25" s="159"/>
    </row>
    <row r="26" spans="1:19" ht="16" thickBot="1" x14ac:dyDescent="0.25">
      <c r="B26" s="67"/>
      <c r="C26" s="67"/>
      <c r="D26" s="281"/>
      <c r="E26" s="578">
        <f>SUM(E23,H23)</f>
        <v>664</v>
      </c>
      <c r="F26" s="579"/>
      <c r="G26" s="579"/>
      <c r="H26" s="579">
        <f>SUM(G23,J23)</f>
        <v>54</v>
      </c>
      <c r="I26" s="579"/>
      <c r="J26" s="580"/>
      <c r="K26" s="578">
        <f>SUM(K23,N23)</f>
        <v>154</v>
      </c>
      <c r="L26" s="579"/>
      <c r="M26" s="579"/>
      <c r="N26" s="579">
        <f>SUM(M23,P23)</f>
        <v>30</v>
      </c>
      <c r="O26" s="579"/>
      <c r="P26" s="580"/>
      <c r="R26" s="286"/>
    </row>
    <row r="27" spans="1:19" x14ac:dyDescent="0.2">
      <c r="B27" s="67"/>
      <c r="C27" s="67"/>
      <c r="D27" s="67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287"/>
      <c r="R27" s="288"/>
    </row>
    <row r="28" spans="1:19" ht="22.25" customHeight="1" x14ac:dyDescent="0.2">
      <c r="A28" s="576" t="s">
        <v>88</v>
      </c>
      <c r="B28" s="576"/>
      <c r="C28" s="576"/>
      <c r="D28" s="576"/>
      <c r="E28" s="576"/>
      <c r="F28" s="576"/>
      <c r="G28" s="576"/>
      <c r="H28" s="576"/>
      <c r="I28" s="576"/>
      <c r="J28" s="576"/>
      <c r="K28" s="576"/>
      <c r="L28" s="576"/>
      <c r="M28" s="576"/>
      <c r="N28" s="576"/>
      <c r="O28" s="576"/>
      <c r="P28" s="576"/>
      <c r="Q28" s="576"/>
      <c r="R28" s="576"/>
    </row>
    <row r="29" spans="1:19" ht="12" customHeight="1" x14ac:dyDescent="0.2">
      <c r="A29" s="576"/>
      <c r="B29" s="576"/>
      <c r="C29" s="576"/>
      <c r="D29" s="576"/>
      <c r="E29" s="576"/>
      <c r="F29" s="576"/>
      <c r="G29" s="576"/>
      <c r="H29" s="576"/>
      <c r="I29" s="576"/>
      <c r="J29" s="576"/>
      <c r="K29" s="576"/>
      <c r="L29" s="576"/>
      <c r="M29" s="576"/>
      <c r="N29" s="576"/>
      <c r="O29" s="576"/>
      <c r="P29" s="576"/>
      <c r="Q29" s="576"/>
      <c r="R29" s="576"/>
    </row>
    <row r="31" spans="1:19" ht="16" thickBot="1" x14ac:dyDescent="0.25"/>
    <row r="32" spans="1:19" x14ac:dyDescent="0.2">
      <c r="B32" s="529" t="s">
        <v>0</v>
      </c>
      <c r="C32" s="531" t="s">
        <v>1</v>
      </c>
      <c r="D32" s="509" t="s">
        <v>2</v>
      </c>
      <c r="E32" s="545" t="s">
        <v>3</v>
      </c>
      <c r="F32" s="545"/>
      <c r="G32" s="545"/>
      <c r="H32" s="545"/>
      <c r="I32" s="545"/>
      <c r="J32" s="545"/>
      <c r="K32" s="572" t="s">
        <v>4</v>
      </c>
      <c r="L32" s="572"/>
      <c r="M32" s="572"/>
      <c r="N32" s="572"/>
      <c r="O32" s="572"/>
      <c r="P32" s="572"/>
      <c r="Q32" s="533" t="s">
        <v>6</v>
      </c>
      <c r="R32" s="494" t="s">
        <v>7</v>
      </c>
    </row>
    <row r="33" spans="1:19" x14ac:dyDescent="0.2">
      <c r="B33" s="530"/>
      <c r="C33" s="532"/>
      <c r="D33" s="510"/>
      <c r="E33" s="520" t="s">
        <v>8</v>
      </c>
      <c r="F33" s="520"/>
      <c r="G33" s="520"/>
      <c r="H33" s="522" t="s">
        <v>9</v>
      </c>
      <c r="I33" s="522"/>
      <c r="J33" s="522"/>
      <c r="K33" s="562" t="s">
        <v>10</v>
      </c>
      <c r="L33" s="562"/>
      <c r="M33" s="562"/>
      <c r="N33" s="547" t="s">
        <v>11</v>
      </c>
      <c r="O33" s="547"/>
      <c r="P33" s="547"/>
      <c r="Q33" s="534"/>
      <c r="R33" s="495"/>
    </row>
    <row r="34" spans="1:19" ht="16" thickBot="1" x14ac:dyDescent="0.25">
      <c r="B34" s="530"/>
      <c r="C34" s="532"/>
      <c r="D34" s="510"/>
      <c r="E34" s="1" t="s">
        <v>14</v>
      </c>
      <c r="F34" s="2" t="s">
        <v>15</v>
      </c>
      <c r="G34" s="3" t="s">
        <v>7</v>
      </c>
      <c r="H34" s="2" t="s">
        <v>14</v>
      </c>
      <c r="I34" s="2" t="s">
        <v>15</v>
      </c>
      <c r="J34" s="4" t="s">
        <v>7</v>
      </c>
      <c r="K34" s="79" t="s">
        <v>14</v>
      </c>
      <c r="L34" s="80" t="s">
        <v>15</v>
      </c>
      <c r="M34" s="81" t="s">
        <v>7</v>
      </c>
      <c r="N34" s="82" t="s">
        <v>14</v>
      </c>
      <c r="O34" s="80" t="s">
        <v>15</v>
      </c>
      <c r="P34" s="83" t="s">
        <v>7</v>
      </c>
      <c r="Q34" s="534"/>
      <c r="R34" s="495"/>
    </row>
    <row r="35" spans="1:19" x14ac:dyDescent="0.2">
      <c r="B35" s="319" t="s">
        <v>50</v>
      </c>
      <c r="C35" s="96" t="s">
        <v>73</v>
      </c>
      <c r="D35" s="222" t="s">
        <v>22</v>
      </c>
      <c r="E35" s="232"/>
      <c r="F35" s="231"/>
      <c r="G35" s="231"/>
      <c r="H35" s="229">
        <v>30</v>
      </c>
      <c r="I35" s="229" t="s">
        <v>23</v>
      </c>
      <c r="J35" s="230">
        <v>2</v>
      </c>
      <c r="K35" s="223"/>
      <c r="L35" s="224"/>
      <c r="M35" s="225"/>
      <c r="N35" s="224"/>
      <c r="O35" s="224"/>
      <c r="P35" s="226"/>
      <c r="Q35" s="108">
        <f>SUM(E35,H35,K35,N35)</f>
        <v>30</v>
      </c>
      <c r="R35" s="320">
        <v>2</v>
      </c>
    </row>
    <row r="36" spans="1:19" x14ac:dyDescent="0.2">
      <c r="B36" s="321" t="s">
        <v>51</v>
      </c>
      <c r="C36" s="96" t="s">
        <v>73</v>
      </c>
      <c r="D36" s="222" t="s">
        <v>22</v>
      </c>
      <c r="E36" s="227"/>
      <c r="F36" s="224"/>
      <c r="G36" s="228"/>
      <c r="H36" s="229"/>
      <c r="I36" s="229"/>
      <c r="J36" s="230"/>
      <c r="K36" s="223">
        <v>30</v>
      </c>
      <c r="L36" s="224" t="s">
        <v>23</v>
      </c>
      <c r="M36" s="225">
        <v>2</v>
      </c>
      <c r="N36" s="224"/>
      <c r="O36" s="224"/>
      <c r="P36" s="226"/>
      <c r="Q36" s="108">
        <f>SUM(E36,H36,K36,N36)</f>
        <v>30</v>
      </c>
      <c r="R36" s="320">
        <f>SUM(G36,J36,M36,P36)</f>
        <v>2</v>
      </c>
    </row>
    <row r="37" spans="1:19" x14ac:dyDescent="0.2">
      <c r="B37" s="321" t="s">
        <v>53</v>
      </c>
      <c r="C37" s="96" t="s">
        <v>73</v>
      </c>
      <c r="D37" s="222" t="s">
        <v>22</v>
      </c>
      <c r="E37" s="227">
        <v>30</v>
      </c>
      <c r="F37" s="224" t="s">
        <v>20</v>
      </c>
      <c r="G37" s="228">
        <v>1</v>
      </c>
      <c r="H37" s="229">
        <v>30</v>
      </c>
      <c r="I37" s="229" t="s">
        <v>23</v>
      </c>
      <c r="J37" s="230">
        <v>2</v>
      </c>
      <c r="K37" s="223"/>
      <c r="L37" s="224"/>
      <c r="M37" s="225"/>
      <c r="N37" s="224"/>
      <c r="O37" s="224"/>
      <c r="P37" s="226"/>
      <c r="Q37" s="233">
        <f>SUM(E37,H37,K37,N37)</f>
        <v>60</v>
      </c>
      <c r="R37" s="322">
        <f>SUM(G37,J37,M37,P37)</f>
        <v>3</v>
      </c>
    </row>
    <row r="38" spans="1:19" x14ac:dyDescent="0.2">
      <c r="B38" s="321" t="s">
        <v>87</v>
      </c>
      <c r="C38" s="96" t="s">
        <v>73</v>
      </c>
      <c r="D38" s="222" t="s">
        <v>22</v>
      </c>
      <c r="E38" s="227">
        <v>30</v>
      </c>
      <c r="F38" s="224" t="s">
        <v>20</v>
      </c>
      <c r="G38" s="228">
        <v>1</v>
      </c>
      <c r="H38" s="229">
        <v>30</v>
      </c>
      <c r="I38" s="229" t="s">
        <v>23</v>
      </c>
      <c r="J38" s="230">
        <v>2</v>
      </c>
      <c r="K38" s="223"/>
      <c r="L38" s="224"/>
      <c r="M38" s="225"/>
      <c r="N38" s="224"/>
      <c r="O38" s="224"/>
      <c r="P38" s="226"/>
      <c r="Q38" s="233">
        <v>60</v>
      </c>
      <c r="R38" s="322">
        <v>3</v>
      </c>
    </row>
    <row r="39" spans="1:19" x14ac:dyDescent="0.2">
      <c r="B39" s="321" t="s">
        <v>37</v>
      </c>
      <c r="C39" s="96" t="s">
        <v>73</v>
      </c>
      <c r="D39" s="234" t="s">
        <v>22</v>
      </c>
      <c r="E39" s="227"/>
      <c r="F39" s="224"/>
      <c r="G39" s="228"/>
      <c r="H39" s="229">
        <v>30</v>
      </c>
      <c r="I39" s="229" t="s">
        <v>20</v>
      </c>
      <c r="J39" s="230">
        <v>3</v>
      </c>
      <c r="K39" s="223"/>
      <c r="L39" s="224"/>
      <c r="M39" s="225"/>
      <c r="N39" s="224">
        <v>30</v>
      </c>
      <c r="O39" s="224" t="s">
        <v>20</v>
      </c>
      <c r="P39" s="226">
        <v>3</v>
      </c>
      <c r="Q39" s="108">
        <f>SUM(E39,H39,K39,N39)</f>
        <v>60</v>
      </c>
      <c r="R39" s="320">
        <f>SUM(G39,J39,M39,P39)</f>
        <v>6</v>
      </c>
    </row>
    <row r="40" spans="1:19" x14ac:dyDescent="0.2">
      <c r="B40" s="323" t="s">
        <v>47</v>
      </c>
      <c r="C40" s="235" t="s">
        <v>73</v>
      </c>
      <c r="D40" s="236" t="s">
        <v>22</v>
      </c>
      <c r="E40" s="237"/>
      <c r="F40" s="238"/>
      <c r="G40" s="239"/>
      <c r="H40" s="240">
        <v>30</v>
      </c>
      <c r="I40" s="240" t="s">
        <v>28</v>
      </c>
      <c r="J40" s="241">
        <v>2</v>
      </c>
      <c r="K40" s="242"/>
      <c r="L40" s="238"/>
      <c r="M40" s="243"/>
      <c r="N40" s="238"/>
      <c r="O40" s="238"/>
      <c r="P40" s="244"/>
      <c r="Q40" s="108">
        <f>H40</f>
        <v>30</v>
      </c>
      <c r="R40" s="320">
        <f>J40</f>
        <v>2</v>
      </c>
    </row>
    <row r="41" spans="1:19" ht="16" thickBot="1" x14ac:dyDescent="0.25">
      <c r="B41" s="324" t="s">
        <v>48</v>
      </c>
      <c r="C41" s="325" t="s">
        <v>73</v>
      </c>
      <c r="D41" s="326" t="s">
        <v>22</v>
      </c>
      <c r="E41" s="327">
        <v>30</v>
      </c>
      <c r="F41" s="328" t="s">
        <v>28</v>
      </c>
      <c r="G41" s="329">
        <v>2</v>
      </c>
      <c r="H41" s="330"/>
      <c r="I41" s="328"/>
      <c r="J41" s="331"/>
      <c r="K41" s="332"/>
      <c r="L41" s="328"/>
      <c r="M41" s="333"/>
      <c r="N41" s="328"/>
      <c r="O41" s="328"/>
      <c r="P41" s="334"/>
      <c r="Q41" s="335">
        <f>E41</f>
        <v>30</v>
      </c>
      <c r="R41" s="336">
        <f>G41</f>
        <v>2</v>
      </c>
    </row>
    <row r="42" spans="1:19" x14ac:dyDescent="0.2">
      <c r="B42" s="410"/>
      <c r="C42" s="410"/>
      <c r="D42" s="421" t="s">
        <v>39</v>
      </c>
      <c r="E42" s="422">
        <f>E37+E41</f>
        <v>60</v>
      </c>
      <c r="F42" s="421"/>
      <c r="G42" s="422">
        <f>G37+G41</f>
        <v>3</v>
      </c>
      <c r="H42" s="422">
        <f>H35+H37+H39+H40</f>
        <v>120</v>
      </c>
      <c r="I42" s="422"/>
      <c r="J42" s="422">
        <f>J35+J37+J39+J40</f>
        <v>9</v>
      </c>
      <c r="K42" s="422">
        <f>K36</f>
        <v>30</v>
      </c>
      <c r="L42" s="422"/>
      <c r="M42" s="422">
        <f>M36</f>
        <v>2</v>
      </c>
      <c r="N42" s="422">
        <f>N39</f>
        <v>30</v>
      </c>
      <c r="O42" s="422"/>
      <c r="P42" s="422">
        <f>P39</f>
        <v>3</v>
      </c>
      <c r="Q42" s="422">
        <f>SUM(Q35:Q41)</f>
        <v>300</v>
      </c>
      <c r="R42" s="422">
        <f>SUM(R35:R41)</f>
        <v>20</v>
      </c>
    </row>
    <row r="44" spans="1:19" ht="35" customHeight="1" x14ac:dyDescent="0.2"/>
    <row r="45" spans="1:19" ht="40.25" customHeight="1" x14ac:dyDescent="0.25">
      <c r="A45" s="448" t="s">
        <v>84</v>
      </c>
      <c r="B45" s="448"/>
      <c r="C45" s="448"/>
      <c r="D45" s="448"/>
      <c r="E45" s="448"/>
      <c r="F45" s="448"/>
      <c r="G45" s="448"/>
      <c r="H45" s="448"/>
      <c r="I45" s="448"/>
      <c r="J45" s="448"/>
      <c r="K45" s="448"/>
      <c r="L45" s="448"/>
      <c r="M45" s="448"/>
      <c r="N45" s="448"/>
      <c r="O45" s="448"/>
      <c r="P45" s="448"/>
      <c r="Q45" s="448"/>
      <c r="R45" s="448"/>
      <c r="S45" s="448"/>
    </row>
  </sheetData>
  <mergeCells count="39">
    <mergeCell ref="K3:P3"/>
    <mergeCell ref="Q3:Q5"/>
    <mergeCell ref="R3:R5"/>
    <mergeCell ref="E4:G4"/>
    <mergeCell ref="H4:J4"/>
    <mergeCell ref="K4:M4"/>
    <mergeCell ref="N4:P4"/>
    <mergeCell ref="C3:C5"/>
    <mergeCell ref="D3:D5"/>
    <mergeCell ref="E3:J3"/>
    <mergeCell ref="A15:A17"/>
    <mergeCell ref="A6:A14"/>
    <mergeCell ref="Q32:Q34"/>
    <mergeCell ref="R32:R34"/>
    <mergeCell ref="E33:G33"/>
    <mergeCell ref="H33:J33"/>
    <mergeCell ref="K33:M33"/>
    <mergeCell ref="N33:P33"/>
    <mergeCell ref="B32:B34"/>
    <mergeCell ref="C32:C34"/>
    <mergeCell ref="D32:D34"/>
    <mergeCell ref="E32:J32"/>
    <mergeCell ref="K32:P32"/>
    <mergeCell ref="A2:R2"/>
    <mergeCell ref="A1:R1"/>
    <mergeCell ref="A28:R29"/>
    <mergeCell ref="B22:Q22"/>
    <mergeCell ref="E26:G26"/>
    <mergeCell ref="H26:J26"/>
    <mergeCell ref="K26:M26"/>
    <mergeCell ref="N26:P26"/>
    <mergeCell ref="E25:G25"/>
    <mergeCell ref="H25:J25"/>
    <mergeCell ref="K25:M25"/>
    <mergeCell ref="N25:P25"/>
    <mergeCell ref="E24:J24"/>
    <mergeCell ref="K24:P24"/>
    <mergeCell ref="A18:A20"/>
    <mergeCell ref="B3:B5"/>
  </mergeCells>
  <pageMargins left="0.7" right="0.7" top="0.75" bottom="0.75" header="0.3" footer="0.3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</sheetPr>
  <dimension ref="A1:S1048573"/>
  <sheetViews>
    <sheetView tabSelected="1" zoomScale="118" zoomScaleNormal="100" workbookViewId="0">
      <selection activeCell="T14" sqref="T14"/>
    </sheetView>
  </sheetViews>
  <sheetFormatPr baseColWidth="10" defaultColWidth="8.6640625" defaultRowHeight="15" x14ac:dyDescent="0.2"/>
  <cols>
    <col min="1" max="1" width="8.5" style="89" customWidth="1"/>
    <col min="2" max="2" width="36.33203125" style="89" customWidth="1"/>
    <col min="3" max="3" width="12.1640625" style="89" customWidth="1"/>
    <col min="4" max="4" width="5.5" style="89" customWidth="1"/>
    <col min="5" max="5" width="4" style="89" customWidth="1"/>
    <col min="6" max="6" width="5.1640625" style="89" customWidth="1"/>
    <col min="7" max="7" width="5.5" style="89" customWidth="1"/>
    <col min="8" max="8" width="4" style="89" customWidth="1"/>
    <col min="9" max="9" width="5.1640625" style="89" customWidth="1"/>
    <col min="10" max="10" width="5.5" style="89" customWidth="1"/>
    <col min="11" max="11" width="4" style="89" customWidth="1"/>
    <col min="12" max="12" width="5.1640625" style="89" customWidth="1"/>
    <col min="13" max="13" width="5.5" style="89" customWidth="1"/>
    <col min="14" max="14" width="4" style="89" customWidth="1"/>
    <col min="15" max="15" width="5.1640625" style="89" customWidth="1"/>
    <col min="16" max="16" width="6.1640625" style="90" customWidth="1"/>
    <col min="17" max="17" width="6.1640625" style="89" customWidth="1"/>
  </cols>
  <sheetData>
    <row r="1" spans="1:19" ht="42" customHeight="1" x14ac:dyDescent="0.25">
      <c r="A1" s="606" t="s">
        <v>92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</row>
    <row r="2" spans="1:19" ht="20" customHeight="1" thickBot="1" x14ac:dyDescent="0.25">
      <c r="A2" s="605" t="s">
        <v>81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605"/>
      <c r="M2" s="605"/>
      <c r="N2" s="605"/>
      <c r="O2" s="605"/>
      <c r="P2" s="605"/>
      <c r="Q2" s="605"/>
      <c r="R2" s="605"/>
    </row>
    <row r="3" spans="1:19" x14ac:dyDescent="0.2">
      <c r="A3" s="313"/>
      <c r="B3" s="543" t="s">
        <v>0</v>
      </c>
      <c r="C3" s="531" t="s">
        <v>1</v>
      </c>
      <c r="D3" s="509" t="s">
        <v>2</v>
      </c>
      <c r="E3" s="545" t="s">
        <v>3</v>
      </c>
      <c r="F3" s="545"/>
      <c r="G3" s="545"/>
      <c r="H3" s="545"/>
      <c r="I3" s="545"/>
      <c r="J3" s="545"/>
      <c r="K3" s="572" t="s">
        <v>4</v>
      </c>
      <c r="L3" s="572"/>
      <c r="M3" s="572"/>
      <c r="N3" s="572"/>
      <c r="O3" s="572"/>
      <c r="P3" s="572"/>
      <c r="Q3" s="611" t="s">
        <v>6</v>
      </c>
      <c r="R3" s="598" t="s">
        <v>7</v>
      </c>
    </row>
    <row r="4" spans="1:19" x14ac:dyDescent="0.2">
      <c r="A4" s="314"/>
      <c r="B4" s="544"/>
      <c r="C4" s="532"/>
      <c r="D4" s="510"/>
      <c r="E4" s="520" t="s">
        <v>8</v>
      </c>
      <c r="F4" s="520"/>
      <c r="G4" s="520"/>
      <c r="H4" s="522" t="s">
        <v>9</v>
      </c>
      <c r="I4" s="522"/>
      <c r="J4" s="522"/>
      <c r="K4" s="562" t="s">
        <v>10</v>
      </c>
      <c r="L4" s="562"/>
      <c r="M4" s="562"/>
      <c r="N4" s="547" t="s">
        <v>11</v>
      </c>
      <c r="O4" s="547"/>
      <c r="P4" s="547"/>
      <c r="Q4" s="612"/>
      <c r="R4" s="599"/>
    </row>
    <row r="5" spans="1:19" ht="16" thickBot="1" x14ac:dyDescent="0.25">
      <c r="A5" s="314"/>
      <c r="B5" s="544"/>
      <c r="C5" s="532"/>
      <c r="D5" s="510"/>
      <c r="E5" s="1" t="s">
        <v>14</v>
      </c>
      <c r="F5" s="2" t="s">
        <v>15</v>
      </c>
      <c r="G5" s="3" t="s">
        <v>7</v>
      </c>
      <c r="H5" s="2" t="s">
        <v>14</v>
      </c>
      <c r="I5" s="2" t="s">
        <v>15</v>
      </c>
      <c r="J5" s="4" t="s">
        <v>7</v>
      </c>
      <c r="K5" s="79" t="s">
        <v>14</v>
      </c>
      <c r="L5" s="80" t="s">
        <v>15</v>
      </c>
      <c r="M5" s="81" t="s">
        <v>7</v>
      </c>
      <c r="N5" s="82" t="s">
        <v>14</v>
      </c>
      <c r="O5" s="80" t="s">
        <v>15</v>
      </c>
      <c r="P5" s="83" t="s">
        <v>7</v>
      </c>
      <c r="Q5" s="613"/>
      <c r="R5" s="610"/>
    </row>
    <row r="6" spans="1:19" ht="15" customHeight="1" x14ac:dyDescent="0.2">
      <c r="A6" s="594" t="s">
        <v>65</v>
      </c>
      <c r="B6" s="435" t="s">
        <v>16</v>
      </c>
      <c r="C6" s="160" t="s">
        <v>17</v>
      </c>
      <c r="D6" s="161" t="s">
        <v>18</v>
      </c>
      <c r="E6" s="162">
        <v>30</v>
      </c>
      <c r="F6" s="163" t="s">
        <v>19</v>
      </c>
      <c r="G6" s="164">
        <v>9</v>
      </c>
      <c r="H6" s="163">
        <v>30</v>
      </c>
      <c r="I6" s="163" t="s">
        <v>19</v>
      </c>
      <c r="J6" s="165">
        <v>9</v>
      </c>
      <c r="K6" s="153">
        <v>30</v>
      </c>
      <c r="L6" s="163" t="s">
        <v>19</v>
      </c>
      <c r="M6" s="155">
        <v>9</v>
      </c>
      <c r="N6" s="154">
        <v>30</v>
      </c>
      <c r="O6" s="163" t="s">
        <v>20</v>
      </c>
      <c r="P6" s="156">
        <v>15</v>
      </c>
      <c r="Q6" s="206">
        <f>SUM(E6,H6,K6,N6)</f>
        <v>120</v>
      </c>
      <c r="R6" s="300">
        <f>G6+J6+M6+P6</f>
        <v>42</v>
      </c>
      <c r="S6" s="159"/>
    </row>
    <row r="7" spans="1:19" x14ac:dyDescent="0.2">
      <c r="A7" s="595"/>
      <c r="B7" s="435" t="s">
        <v>43</v>
      </c>
      <c r="C7" s="160" t="s">
        <v>17</v>
      </c>
      <c r="D7" s="167" t="s">
        <v>24</v>
      </c>
      <c r="E7" s="168"/>
      <c r="F7" s="169"/>
      <c r="G7" s="170"/>
      <c r="H7" s="169"/>
      <c r="I7" s="169"/>
      <c r="J7" s="171"/>
      <c r="K7" s="172">
        <v>15</v>
      </c>
      <c r="L7" s="169" t="s">
        <v>20</v>
      </c>
      <c r="M7" s="173">
        <v>3</v>
      </c>
      <c r="N7" s="174"/>
      <c r="O7" s="169"/>
      <c r="P7" s="175"/>
      <c r="Q7" s="166">
        <f t="shared" ref="Q7:Q19" si="0">SUM(E7,H7,K7,N7)</f>
        <v>15</v>
      </c>
      <c r="R7" s="298">
        <f>+M7</f>
        <v>3</v>
      </c>
      <c r="S7" s="159"/>
    </row>
    <row r="8" spans="1:19" x14ac:dyDescent="0.2">
      <c r="A8" s="595"/>
      <c r="B8" s="435" t="s">
        <v>44</v>
      </c>
      <c r="C8" s="176" t="s">
        <v>17</v>
      </c>
      <c r="D8" s="167" t="s">
        <v>45</v>
      </c>
      <c r="E8" s="168"/>
      <c r="F8" s="169"/>
      <c r="G8" s="170"/>
      <c r="H8" s="169"/>
      <c r="I8" s="169"/>
      <c r="J8" s="171"/>
      <c r="K8" s="172"/>
      <c r="L8" s="169"/>
      <c r="M8" s="173"/>
      <c r="N8" s="174">
        <v>4</v>
      </c>
      <c r="O8" s="169" t="s">
        <v>20</v>
      </c>
      <c r="P8" s="175">
        <v>3</v>
      </c>
      <c r="Q8" s="166">
        <f t="shared" si="0"/>
        <v>4</v>
      </c>
      <c r="R8" s="298">
        <f>P8</f>
        <v>3</v>
      </c>
      <c r="S8" s="159"/>
    </row>
    <row r="9" spans="1:19" x14ac:dyDescent="0.2">
      <c r="A9" s="595"/>
      <c r="B9" s="435" t="s">
        <v>56</v>
      </c>
      <c r="C9" s="176" t="s">
        <v>17</v>
      </c>
      <c r="D9" s="167" t="s">
        <v>22</v>
      </c>
      <c r="E9" s="168">
        <v>30</v>
      </c>
      <c r="F9" s="169" t="s">
        <v>19</v>
      </c>
      <c r="G9" s="170">
        <v>4</v>
      </c>
      <c r="H9" s="169">
        <v>30</v>
      </c>
      <c r="I9" s="169" t="s">
        <v>19</v>
      </c>
      <c r="J9" s="171">
        <v>4</v>
      </c>
      <c r="K9" s="172"/>
      <c r="L9" s="177"/>
      <c r="M9" s="173"/>
      <c r="N9" s="174"/>
      <c r="O9" s="178"/>
      <c r="P9" s="175"/>
      <c r="Q9" s="166">
        <f>E9+H9</f>
        <v>60</v>
      </c>
      <c r="R9" s="298">
        <f>G9+J9</f>
        <v>8</v>
      </c>
      <c r="S9" s="159"/>
    </row>
    <row r="10" spans="1:19" x14ac:dyDescent="0.2">
      <c r="A10" s="595"/>
      <c r="B10" s="435" t="s">
        <v>57</v>
      </c>
      <c r="C10" s="176" t="s">
        <v>17</v>
      </c>
      <c r="D10" s="167" t="s">
        <v>45</v>
      </c>
      <c r="E10" s="168">
        <v>15</v>
      </c>
      <c r="F10" s="169" t="s">
        <v>20</v>
      </c>
      <c r="G10" s="170">
        <v>1</v>
      </c>
      <c r="H10" s="169">
        <v>15</v>
      </c>
      <c r="I10" s="169" t="s">
        <v>20</v>
      </c>
      <c r="J10" s="171">
        <v>1</v>
      </c>
      <c r="K10" s="172">
        <v>30</v>
      </c>
      <c r="L10" s="177" t="s">
        <v>20</v>
      </c>
      <c r="M10" s="173">
        <v>1</v>
      </c>
      <c r="N10" s="174">
        <v>30</v>
      </c>
      <c r="O10" s="178" t="s">
        <v>20</v>
      </c>
      <c r="P10" s="175">
        <v>1</v>
      </c>
      <c r="Q10" s="166">
        <f>E10+H10+K10+N10</f>
        <v>90</v>
      </c>
      <c r="R10" s="298">
        <f>G10+J10+M10+P10</f>
        <v>4</v>
      </c>
      <c r="S10" s="159"/>
    </row>
    <row r="11" spans="1:19" x14ac:dyDescent="0.2">
      <c r="A11" s="595"/>
      <c r="B11" s="435" t="s">
        <v>93</v>
      </c>
      <c r="C11" s="176" t="s">
        <v>17</v>
      </c>
      <c r="D11" s="167" t="s">
        <v>26</v>
      </c>
      <c r="E11" s="168">
        <v>15</v>
      </c>
      <c r="F11" s="169" t="s">
        <v>20</v>
      </c>
      <c r="G11" s="170">
        <v>1</v>
      </c>
      <c r="H11" s="619">
        <v>15</v>
      </c>
      <c r="I11" s="619" t="s">
        <v>20</v>
      </c>
      <c r="J11" s="621">
        <v>1</v>
      </c>
      <c r="K11" s="172"/>
      <c r="L11" s="177"/>
      <c r="M11" s="173"/>
      <c r="N11" s="174"/>
      <c r="O11" s="178"/>
      <c r="P11" s="175"/>
      <c r="Q11" s="166">
        <f>E11</f>
        <v>15</v>
      </c>
      <c r="R11" s="298">
        <v>2</v>
      </c>
      <c r="S11" s="159"/>
    </row>
    <row r="12" spans="1:19" x14ac:dyDescent="0.2">
      <c r="A12" s="595"/>
      <c r="B12" s="616" t="s">
        <v>97</v>
      </c>
      <c r="C12" s="176" t="s">
        <v>17</v>
      </c>
      <c r="D12" s="617" t="s">
        <v>22</v>
      </c>
      <c r="E12" s="618">
        <v>60</v>
      </c>
      <c r="F12" s="619" t="s">
        <v>20</v>
      </c>
      <c r="G12" s="620">
        <v>2</v>
      </c>
      <c r="H12" s="619">
        <v>60</v>
      </c>
      <c r="I12" s="619" t="s">
        <v>20</v>
      </c>
      <c r="J12" s="621">
        <v>2</v>
      </c>
      <c r="K12" s="466"/>
      <c r="L12" s="479"/>
      <c r="M12" s="468"/>
      <c r="N12" s="467"/>
      <c r="O12" s="480"/>
      <c r="P12" s="469"/>
      <c r="Q12" s="622">
        <f>E12+H12</f>
        <v>120</v>
      </c>
      <c r="R12" s="623">
        <f>G12+J12</f>
        <v>4</v>
      </c>
      <c r="S12" s="159"/>
    </row>
    <row r="13" spans="1:19" ht="16" thickBot="1" x14ac:dyDescent="0.25">
      <c r="A13" s="596"/>
      <c r="B13" s="350" t="s">
        <v>63</v>
      </c>
      <c r="C13" s="180" t="s">
        <v>17</v>
      </c>
      <c r="D13" s="181" t="s">
        <v>22</v>
      </c>
      <c r="E13" s="182">
        <v>15</v>
      </c>
      <c r="F13" s="185" t="s">
        <v>20</v>
      </c>
      <c r="G13" s="184">
        <v>1</v>
      </c>
      <c r="H13" s="185">
        <v>15</v>
      </c>
      <c r="I13" s="185" t="s">
        <v>20</v>
      </c>
      <c r="J13" s="186">
        <v>1</v>
      </c>
      <c r="K13" s="192"/>
      <c r="L13" s="220"/>
      <c r="M13" s="193"/>
      <c r="N13" s="183"/>
      <c r="O13" s="221"/>
      <c r="P13" s="194"/>
      <c r="Q13" s="189">
        <f>E13+H13</f>
        <v>30</v>
      </c>
      <c r="R13" s="299">
        <f t="shared" ref="R13:R14" si="1">SUM(G13,J13,M13,P13)</f>
        <v>2</v>
      </c>
      <c r="S13" s="159"/>
    </row>
    <row r="14" spans="1:19" ht="30" customHeight="1" x14ac:dyDescent="0.2">
      <c r="A14" s="594" t="s">
        <v>62</v>
      </c>
      <c r="B14" s="436" t="s">
        <v>25</v>
      </c>
      <c r="C14" s="195" t="s">
        <v>17</v>
      </c>
      <c r="D14" s="428" t="s">
        <v>26</v>
      </c>
      <c r="E14" s="197">
        <v>15</v>
      </c>
      <c r="F14" s="203" t="s">
        <v>20</v>
      </c>
      <c r="G14" s="199">
        <v>1</v>
      </c>
      <c r="H14" s="198">
        <v>15</v>
      </c>
      <c r="I14" s="203" t="s">
        <v>20</v>
      </c>
      <c r="J14" s="432">
        <v>1</v>
      </c>
      <c r="K14" s="197">
        <v>15</v>
      </c>
      <c r="L14" s="433" t="s">
        <v>20</v>
      </c>
      <c r="M14" s="199">
        <v>1</v>
      </c>
      <c r="N14" s="198"/>
      <c r="O14" s="434"/>
      <c r="P14" s="432"/>
      <c r="Q14" s="206">
        <f t="shared" si="0"/>
        <v>45</v>
      </c>
      <c r="R14" s="300">
        <f t="shared" si="1"/>
        <v>3</v>
      </c>
      <c r="S14" s="159"/>
    </row>
    <row r="15" spans="1:19" ht="49.25" customHeight="1" x14ac:dyDescent="0.2">
      <c r="A15" s="595"/>
      <c r="B15" s="436" t="s">
        <v>66</v>
      </c>
      <c r="C15" s="427" t="s">
        <v>17</v>
      </c>
      <c r="D15" s="428" t="s">
        <v>24</v>
      </c>
      <c r="E15" s="202">
        <v>30</v>
      </c>
      <c r="F15" s="203" t="s">
        <v>20</v>
      </c>
      <c r="G15" s="204">
        <v>1</v>
      </c>
      <c r="H15" s="203">
        <v>30</v>
      </c>
      <c r="I15" s="203" t="s">
        <v>23</v>
      </c>
      <c r="J15" s="205">
        <v>2</v>
      </c>
      <c r="K15" s="429"/>
      <c r="L15" s="196"/>
      <c r="M15" s="427"/>
      <c r="N15" s="427"/>
      <c r="O15" s="430"/>
      <c r="P15" s="431"/>
      <c r="Q15" s="206">
        <f t="shared" si="0"/>
        <v>60</v>
      </c>
      <c r="R15" s="300">
        <f>G15+J15</f>
        <v>3</v>
      </c>
      <c r="S15" s="159"/>
    </row>
    <row r="16" spans="1:19" ht="24" customHeight="1" thickBot="1" x14ac:dyDescent="0.25">
      <c r="A16" s="596"/>
      <c r="B16" s="437" t="s">
        <v>52</v>
      </c>
      <c r="C16" s="245" t="s">
        <v>17</v>
      </c>
      <c r="D16" s="246" t="s">
        <v>22</v>
      </c>
      <c r="E16" s="247">
        <v>30</v>
      </c>
      <c r="F16" s="248" t="s">
        <v>20</v>
      </c>
      <c r="G16" s="249">
        <v>1</v>
      </c>
      <c r="H16" s="248">
        <v>30</v>
      </c>
      <c r="I16" s="248" t="s">
        <v>23</v>
      </c>
      <c r="J16" s="250">
        <v>2</v>
      </c>
      <c r="K16" s="251"/>
      <c r="L16" s="252"/>
      <c r="M16" s="245"/>
      <c r="N16" s="245"/>
      <c r="O16" s="253"/>
      <c r="P16" s="254"/>
      <c r="Q16" s="255">
        <f>E16+H16</f>
        <v>60</v>
      </c>
      <c r="R16" s="315">
        <f>+G16+J16</f>
        <v>3</v>
      </c>
      <c r="S16" s="159"/>
    </row>
    <row r="17" spans="1:19" ht="36" customHeight="1" x14ac:dyDescent="0.2">
      <c r="A17" s="607" t="s">
        <v>67</v>
      </c>
      <c r="B17" s="438" t="s">
        <v>49</v>
      </c>
      <c r="C17" s="310" t="s">
        <v>17</v>
      </c>
      <c r="D17" s="157" t="s">
        <v>22</v>
      </c>
      <c r="E17" s="162">
        <v>30</v>
      </c>
      <c r="F17" s="163" t="s">
        <v>23</v>
      </c>
      <c r="G17" s="164">
        <v>2</v>
      </c>
      <c r="H17" s="311"/>
      <c r="I17" s="311"/>
      <c r="J17" s="312"/>
      <c r="K17" s="153"/>
      <c r="L17" s="154"/>
      <c r="M17" s="155"/>
      <c r="N17" s="154"/>
      <c r="O17" s="154"/>
      <c r="P17" s="156"/>
      <c r="Q17" s="158">
        <f t="shared" si="0"/>
        <v>30</v>
      </c>
      <c r="R17" s="297">
        <f>G17</f>
        <v>2</v>
      </c>
      <c r="S17" s="159"/>
    </row>
    <row r="18" spans="1:19" x14ac:dyDescent="0.2">
      <c r="A18" s="608"/>
      <c r="B18" s="439" t="s">
        <v>33</v>
      </c>
      <c r="C18" s="207" t="s">
        <v>17</v>
      </c>
      <c r="D18" s="208" t="s">
        <v>22</v>
      </c>
      <c r="E18" s="209">
        <v>4</v>
      </c>
      <c r="F18" s="210" t="s">
        <v>20</v>
      </c>
      <c r="G18" s="211">
        <v>0</v>
      </c>
      <c r="H18" s="212"/>
      <c r="I18" s="212"/>
      <c r="J18" s="213"/>
      <c r="K18" s="214"/>
      <c r="L18" s="210"/>
      <c r="M18" s="215"/>
      <c r="N18" s="210"/>
      <c r="O18" s="210"/>
      <c r="P18" s="216"/>
      <c r="Q18" s="166">
        <f t="shared" si="0"/>
        <v>4</v>
      </c>
      <c r="R18" s="298">
        <f t="shared" ref="R18:R19" si="2">SUM(G18,J18,M18,P18)</f>
        <v>0</v>
      </c>
      <c r="S18" s="159"/>
    </row>
    <row r="19" spans="1:19" ht="16" thickBot="1" x14ac:dyDescent="0.25">
      <c r="A19" s="609"/>
      <c r="B19" s="440" t="s">
        <v>54</v>
      </c>
      <c r="C19" s="180" t="s">
        <v>17</v>
      </c>
      <c r="D19" s="181" t="s">
        <v>24</v>
      </c>
      <c r="E19" s="182">
        <v>30</v>
      </c>
      <c r="F19" s="183" t="s">
        <v>28</v>
      </c>
      <c r="G19" s="184">
        <v>2</v>
      </c>
      <c r="H19" s="185">
        <v>30</v>
      </c>
      <c r="I19" s="183" t="s">
        <v>23</v>
      </c>
      <c r="J19" s="186">
        <v>3</v>
      </c>
      <c r="K19" s="192"/>
      <c r="L19" s="183"/>
      <c r="M19" s="193"/>
      <c r="N19" s="183"/>
      <c r="O19" s="183"/>
      <c r="P19" s="194"/>
      <c r="Q19" s="189">
        <f t="shared" si="0"/>
        <v>60</v>
      </c>
      <c r="R19" s="299">
        <f t="shared" si="2"/>
        <v>5</v>
      </c>
      <c r="S19" s="159"/>
    </row>
    <row r="20" spans="1:19" ht="16" thickBot="1" x14ac:dyDescent="0.25">
      <c r="A20"/>
      <c r="B20" s="305"/>
      <c r="C20" s="306"/>
      <c r="D20" s="84"/>
      <c r="E20" s="307"/>
      <c r="F20" s="307"/>
      <c r="G20" s="307"/>
      <c r="H20" s="308"/>
      <c r="I20" s="308"/>
      <c r="J20" s="308"/>
      <c r="K20" s="308"/>
      <c r="L20" s="308"/>
      <c r="M20" s="308"/>
      <c r="N20" s="308"/>
      <c r="O20" s="308"/>
      <c r="P20" s="309"/>
      <c r="Q20" s="316" t="s">
        <v>79</v>
      </c>
      <c r="R20" s="408">
        <f>SUM(R6:R19)</f>
        <v>84</v>
      </c>
    </row>
    <row r="21" spans="1:19" ht="16" thickBot="1" x14ac:dyDescent="0.25">
      <c r="A21"/>
      <c r="B21" s="601" t="s">
        <v>38</v>
      </c>
      <c r="C21" s="601"/>
      <c r="D21" s="601"/>
      <c r="E21" s="601"/>
      <c r="F21" s="601"/>
      <c r="G21" s="601"/>
      <c r="H21" s="601"/>
      <c r="I21" s="601"/>
      <c r="J21" s="601"/>
      <c r="K21" s="601"/>
      <c r="L21" s="601"/>
      <c r="M21" s="601"/>
      <c r="N21" s="601"/>
      <c r="O21" s="601"/>
      <c r="P21" s="601"/>
      <c r="Q21" s="601"/>
      <c r="R21" s="405">
        <v>36</v>
      </c>
    </row>
    <row r="22" spans="1:19" ht="16" thickBot="1" x14ac:dyDescent="0.25">
      <c r="A22"/>
      <c r="B22" s="85"/>
      <c r="C22" s="86"/>
      <c r="D22" s="347"/>
      <c r="E22" s="87">
        <f>SUM(E6:E20)</f>
        <v>304</v>
      </c>
      <c r="F22" s="87"/>
      <c r="G22" s="87">
        <f t="shared" ref="G22:P22" si="3">SUM(G6:G20)</f>
        <v>25</v>
      </c>
      <c r="H22" s="87">
        <f t="shared" si="3"/>
        <v>270</v>
      </c>
      <c r="I22" s="87"/>
      <c r="J22" s="87">
        <f t="shared" si="3"/>
        <v>26</v>
      </c>
      <c r="K22" s="87">
        <f t="shared" si="3"/>
        <v>90</v>
      </c>
      <c r="L22" s="87"/>
      <c r="M22" s="87">
        <f t="shared" si="3"/>
        <v>14</v>
      </c>
      <c r="N22" s="87">
        <f t="shared" si="3"/>
        <v>64</v>
      </c>
      <c r="O22" s="87"/>
      <c r="P22" s="267">
        <f t="shared" si="3"/>
        <v>19</v>
      </c>
      <c r="Q22" s="268">
        <f>SUM(E22,H22,K22,N22)</f>
        <v>728</v>
      </c>
      <c r="R22" s="269">
        <f>SUM(R20:R21)</f>
        <v>120</v>
      </c>
    </row>
    <row r="23" spans="1:19" ht="30" thickBot="1" x14ac:dyDescent="0.25">
      <c r="A23"/>
      <c r="B23" s="85"/>
      <c r="C23" s="86"/>
      <c r="D23" s="282"/>
      <c r="E23" s="537" t="s">
        <v>77</v>
      </c>
      <c r="F23" s="538"/>
      <c r="G23" s="538"/>
      <c r="H23" s="538"/>
      <c r="I23" s="538"/>
      <c r="J23" s="538"/>
      <c r="K23" s="602" t="s">
        <v>77</v>
      </c>
      <c r="L23" s="603"/>
      <c r="M23" s="603"/>
      <c r="N23" s="603"/>
      <c r="O23" s="603"/>
      <c r="P23" s="604"/>
      <c r="Q23" s="271" t="s">
        <v>75</v>
      </c>
      <c r="R23" s="270" t="s">
        <v>55</v>
      </c>
    </row>
    <row r="24" spans="1:19" x14ac:dyDescent="0.2">
      <c r="A24"/>
      <c r="B24" s="85"/>
      <c r="C24" s="86"/>
      <c r="D24" s="556"/>
      <c r="E24" s="614" t="s">
        <v>76</v>
      </c>
      <c r="F24" s="615"/>
      <c r="G24" s="615"/>
      <c r="H24" s="615" t="s">
        <v>7</v>
      </c>
      <c r="I24" s="615"/>
      <c r="J24" s="535"/>
      <c r="K24" s="581" t="s">
        <v>76</v>
      </c>
      <c r="L24" s="582"/>
      <c r="M24" s="582"/>
      <c r="N24" s="582" t="s">
        <v>7</v>
      </c>
      <c r="O24" s="582"/>
      <c r="P24" s="583"/>
    </row>
    <row r="25" spans="1:19" ht="16" thickBot="1" x14ac:dyDescent="0.25">
      <c r="A25"/>
      <c r="B25" s="67"/>
      <c r="C25" s="67"/>
      <c r="D25" s="556"/>
      <c r="E25" s="578">
        <f>SUM(E22,H22)</f>
        <v>574</v>
      </c>
      <c r="F25" s="579"/>
      <c r="G25" s="579"/>
      <c r="H25" s="579">
        <f>SUM(G22,J22)</f>
        <v>51</v>
      </c>
      <c r="I25" s="579"/>
      <c r="J25" s="560"/>
      <c r="K25" s="578">
        <f>SUM(K22,N22)</f>
        <v>154</v>
      </c>
      <c r="L25" s="579"/>
      <c r="M25" s="579"/>
      <c r="N25" s="579">
        <f>SUM(M22,P22)</f>
        <v>33</v>
      </c>
      <c r="O25" s="579"/>
      <c r="P25" s="580"/>
    </row>
    <row r="26" spans="1:19" x14ac:dyDescent="0.2">
      <c r="A26"/>
      <c r="B26" s="67"/>
      <c r="C26" s="67"/>
      <c r="D26" s="279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6"/>
      <c r="P26" s="266"/>
    </row>
    <row r="29" spans="1:19" ht="21" customHeight="1" x14ac:dyDescent="0.2"/>
    <row r="30" spans="1:19" x14ac:dyDescent="0.2">
      <c r="A30" s="597" t="s">
        <v>82</v>
      </c>
      <c r="B30" s="597"/>
      <c r="C30" s="597"/>
      <c r="D30" s="597"/>
      <c r="E30" s="597"/>
      <c r="F30" s="597"/>
      <c r="G30" s="597"/>
      <c r="H30" s="597"/>
      <c r="I30" s="597"/>
      <c r="J30" s="597"/>
      <c r="K30" s="597"/>
      <c r="L30" s="597"/>
      <c r="M30" s="597"/>
      <c r="N30" s="597"/>
      <c r="O30" s="597"/>
      <c r="P30" s="597"/>
      <c r="Q30" s="597"/>
      <c r="R30" s="597"/>
    </row>
    <row r="31" spans="1:19" x14ac:dyDescent="0.2">
      <c r="A31" s="597"/>
      <c r="B31" s="597"/>
      <c r="C31" s="597"/>
      <c r="D31" s="597"/>
      <c r="E31" s="597"/>
      <c r="F31" s="597"/>
      <c r="G31" s="597"/>
      <c r="H31" s="597"/>
      <c r="I31" s="597"/>
      <c r="J31" s="597"/>
      <c r="K31" s="597"/>
      <c r="L31" s="597"/>
      <c r="M31" s="597"/>
      <c r="N31" s="597"/>
      <c r="O31" s="597"/>
      <c r="P31" s="597"/>
      <c r="Q31" s="597"/>
      <c r="R31" s="597"/>
    </row>
    <row r="32" spans="1:19" x14ac:dyDescent="0.2">
      <c r="A32"/>
      <c r="P32" s="89"/>
      <c r="Q32" s="90"/>
      <c r="R32" s="89"/>
    </row>
    <row r="33" spans="1:19" ht="16" thickBot="1" x14ac:dyDescent="0.25">
      <c r="A33"/>
      <c r="P33" s="89"/>
      <c r="Q33" s="90"/>
      <c r="R33" s="89"/>
    </row>
    <row r="34" spans="1:19" x14ac:dyDescent="0.2">
      <c r="A34"/>
      <c r="B34" s="529" t="s">
        <v>0</v>
      </c>
      <c r="C34" s="531" t="s">
        <v>1</v>
      </c>
      <c r="D34" s="509" t="s">
        <v>2</v>
      </c>
      <c r="E34" s="545" t="s">
        <v>3</v>
      </c>
      <c r="F34" s="545"/>
      <c r="G34" s="545"/>
      <c r="H34" s="545"/>
      <c r="I34" s="545"/>
      <c r="J34" s="545"/>
      <c r="K34" s="572" t="s">
        <v>4</v>
      </c>
      <c r="L34" s="572"/>
      <c r="M34" s="572"/>
      <c r="N34" s="572"/>
      <c r="O34" s="572"/>
      <c r="P34" s="572"/>
      <c r="Q34" s="533" t="s">
        <v>6</v>
      </c>
      <c r="R34" s="598" t="s">
        <v>7</v>
      </c>
    </row>
    <row r="35" spans="1:19" x14ac:dyDescent="0.2">
      <c r="A35"/>
      <c r="B35" s="530"/>
      <c r="C35" s="532"/>
      <c r="D35" s="510"/>
      <c r="E35" s="520" t="s">
        <v>8</v>
      </c>
      <c r="F35" s="520"/>
      <c r="G35" s="520"/>
      <c r="H35" s="522" t="s">
        <v>9</v>
      </c>
      <c r="I35" s="522"/>
      <c r="J35" s="522"/>
      <c r="K35" s="562" t="s">
        <v>10</v>
      </c>
      <c r="L35" s="562"/>
      <c r="M35" s="562"/>
      <c r="N35" s="547" t="s">
        <v>11</v>
      </c>
      <c r="O35" s="547"/>
      <c r="P35" s="547"/>
      <c r="Q35" s="534"/>
      <c r="R35" s="599"/>
    </row>
    <row r="36" spans="1:19" ht="16" thickBot="1" x14ac:dyDescent="0.25">
      <c r="A36"/>
      <c r="B36" s="530"/>
      <c r="C36" s="532"/>
      <c r="D36" s="510"/>
      <c r="E36" s="1" t="s">
        <v>14</v>
      </c>
      <c r="F36" s="2" t="s">
        <v>15</v>
      </c>
      <c r="G36" s="3" t="s">
        <v>7</v>
      </c>
      <c r="H36" s="2" t="s">
        <v>14</v>
      </c>
      <c r="I36" s="2" t="s">
        <v>15</v>
      </c>
      <c r="J36" s="4" t="s">
        <v>7</v>
      </c>
      <c r="K36" s="79" t="s">
        <v>14</v>
      </c>
      <c r="L36" s="80" t="s">
        <v>15</v>
      </c>
      <c r="M36" s="81" t="s">
        <v>7</v>
      </c>
      <c r="N36" s="82" t="s">
        <v>14</v>
      </c>
      <c r="O36" s="80" t="s">
        <v>15</v>
      </c>
      <c r="P36" s="83" t="s">
        <v>7</v>
      </c>
      <c r="Q36" s="534"/>
      <c r="R36" s="600"/>
    </row>
    <row r="37" spans="1:19" x14ac:dyDescent="0.2">
      <c r="A37"/>
      <c r="B37" s="319" t="s">
        <v>50</v>
      </c>
      <c r="C37" s="96" t="s">
        <v>73</v>
      </c>
      <c r="D37" s="222" t="s">
        <v>22</v>
      </c>
      <c r="E37" s="232"/>
      <c r="F37" s="231"/>
      <c r="G37" s="231"/>
      <c r="H37" s="229">
        <v>30</v>
      </c>
      <c r="I37" s="229" t="s">
        <v>23</v>
      </c>
      <c r="J37" s="230">
        <v>2</v>
      </c>
      <c r="K37" s="223"/>
      <c r="L37" s="224"/>
      <c r="M37" s="225"/>
      <c r="N37" s="224"/>
      <c r="O37" s="224"/>
      <c r="P37" s="226"/>
      <c r="Q37" s="108">
        <f>SUM(E37,H37,K37,N37)</f>
        <v>30</v>
      </c>
      <c r="R37" s="320">
        <v>2</v>
      </c>
    </row>
    <row r="38" spans="1:19" x14ac:dyDescent="0.2">
      <c r="A38"/>
      <c r="B38" s="321" t="s">
        <v>51</v>
      </c>
      <c r="C38" s="96" t="s">
        <v>73</v>
      </c>
      <c r="D38" s="222" t="s">
        <v>22</v>
      </c>
      <c r="E38" s="227"/>
      <c r="F38" s="224"/>
      <c r="G38" s="228"/>
      <c r="H38" s="229"/>
      <c r="I38" s="229"/>
      <c r="J38" s="230"/>
      <c r="K38" s="223">
        <v>30</v>
      </c>
      <c r="L38" s="224" t="s">
        <v>23</v>
      </c>
      <c r="M38" s="225">
        <v>2</v>
      </c>
      <c r="N38" s="224"/>
      <c r="O38" s="224"/>
      <c r="P38" s="226"/>
      <c r="Q38" s="108">
        <f>SUM(E38,H38,K38,N38)</f>
        <v>30</v>
      </c>
      <c r="R38" s="320">
        <f>SUM(G38,J38,M38,P38)</f>
        <v>2</v>
      </c>
    </row>
    <row r="39" spans="1:19" x14ac:dyDescent="0.2">
      <c r="A39"/>
      <c r="B39" s="321" t="s">
        <v>53</v>
      </c>
      <c r="C39" s="96" t="s">
        <v>73</v>
      </c>
      <c r="D39" s="222" t="s">
        <v>22</v>
      </c>
      <c r="E39" s="227">
        <v>30</v>
      </c>
      <c r="F39" s="224" t="s">
        <v>20</v>
      </c>
      <c r="G39" s="228">
        <v>1</v>
      </c>
      <c r="H39" s="229">
        <v>30</v>
      </c>
      <c r="I39" s="229" t="s">
        <v>23</v>
      </c>
      <c r="J39" s="230">
        <v>2</v>
      </c>
      <c r="K39" s="223"/>
      <c r="L39" s="224"/>
      <c r="M39" s="225"/>
      <c r="N39" s="224"/>
      <c r="O39" s="224"/>
      <c r="P39" s="226"/>
      <c r="Q39" s="233">
        <f>SUM(E39,H39,K39,N39)</f>
        <v>60</v>
      </c>
      <c r="R39" s="322">
        <f>SUM(G39,J39,M39,P39)</f>
        <v>3</v>
      </c>
    </row>
    <row r="40" spans="1:19" x14ac:dyDescent="0.2">
      <c r="A40"/>
      <c r="B40" s="321" t="s">
        <v>87</v>
      </c>
      <c r="C40" s="96" t="s">
        <v>73</v>
      </c>
      <c r="D40" s="222" t="s">
        <v>22</v>
      </c>
      <c r="E40" s="227">
        <v>30</v>
      </c>
      <c r="F40" s="224" t="s">
        <v>20</v>
      </c>
      <c r="G40" s="228">
        <v>1</v>
      </c>
      <c r="H40" s="229">
        <v>30</v>
      </c>
      <c r="I40" s="229" t="s">
        <v>20</v>
      </c>
      <c r="J40" s="230">
        <v>2</v>
      </c>
      <c r="K40" s="472"/>
      <c r="L40" s="470"/>
      <c r="M40" s="473"/>
      <c r="N40" s="470"/>
      <c r="O40" s="470"/>
      <c r="P40" s="474"/>
      <c r="Q40" s="233">
        <v>60</v>
      </c>
      <c r="R40" s="322">
        <v>3</v>
      </c>
      <c r="S40" s="471"/>
    </row>
    <row r="41" spans="1:19" x14ac:dyDescent="0.2">
      <c r="A41"/>
      <c r="B41" s="321" t="s">
        <v>37</v>
      </c>
      <c r="C41" s="96" t="s">
        <v>73</v>
      </c>
      <c r="D41" s="234" t="s">
        <v>22</v>
      </c>
      <c r="E41" s="227"/>
      <c r="F41" s="224"/>
      <c r="G41" s="228"/>
      <c r="H41" s="229">
        <v>30</v>
      </c>
      <c r="I41" s="229" t="s">
        <v>20</v>
      </c>
      <c r="J41" s="230">
        <v>3</v>
      </c>
      <c r="K41" s="223"/>
      <c r="L41" s="224"/>
      <c r="M41" s="225"/>
      <c r="N41" s="224">
        <v>30</v>
      </c>
      <c r="O41" s="224" t="s">
        <v>20</v>
      </c>
      <c r="P41" s="226">
        <v>3</v>
      </c>
      <c r="Q41" s="108">
        <f>SUM(E41,H41,K41,N41)</f>
        <v>60</v>
      </c>
      <c r="R41" s="320">
        <f>SUM(G41,J41,M41,P41)</f>
        <v>6</v>
      </c>
    </row>
    <row r="42" spans="1:19" x14ac:dyDescent="0.2">
      <c r="A42"/>
      <c r="B42" s="323" t="s">
        <v>47</v>
      </c>
      <c r="C42" s="235" t="s">
        <v>73</v>
      </c>
      <c r="D42" s="236" t="s">
        <v>22</v>
      </c>
      <c r="E42" s="237"/>
      <c r="F42" s="238"/>
      <c r="G42" s="239"/>
      <c r="H42" s="240">
        <v>30</v>
      </c>
      <c r="I42" s="240" t="s">
        <v>28</v>
      </c>
      <c r="J42" s="241">
        <v>2</v>
      </c>
      <c r="K42" s="242"/>
      <c r="L42" s="238"/>
      <c r="M42" s="243"/>
      <c r="N42" s="238"/>
      <c r="O42" s="238"/>
      <c r="P42" s="244"/>
      <c r="Q42" s="108">
        <f>H42</f>
        <v>30</v>
      </c>
      <c r="R42" s="320">
        <f>J42</f>
        <v>2</v>
      </c>
    </row>
    <row r="43" spans="1:19" ht="16" thickBot="1" x14ac:dyDescent="0.25">
      <c r="A43"/>
      <c r="B43" s="324" t="s">
        <v>48</v>
      </c>
      <c r="C43" s="325" t="s">
        <v>73</v>
      </c>
      <c r="D43" s="326" t="s">
        <v>22</v>
      </c>
      <c r="E43" s="327">
        <v>30</v>
      </c>
      <c r="F43" s="328" t="s">
        <v>28</v>
      </c>
      <c r="G43" s="329">
        <v>2</v>
      </c>
      <c r="H43" s="330"/>
      <c r="I43" s="328"/>
      <c r="J43" s="331"/>
      <c r="K43" s="332"/>
      <c r="L43" s="328"/>
      <c r="M43" s="333"/>
      <c r="N43" s="328"/>
      <c r="O43" s="328"/>
      <c r="P43" s="334"/>
      <c r="Q43" s="335">
        <f>E43</f>
        <v>30</v>
      </c>
      <c r="R43" s="336">
        <f>G43</f>
        <v>2</v>
      </c>
    </row>
    <row r="44" spans="1:19" x14ac:dyDescent="0.2">
      <c r="A44"/>
      <c r="D44" s="89" t="s">
        <v>39</v>
      </c>
      <c r="E44" s="423">
        <f>E39+E43</f>
        <v>60</v>
      </c>
      <c r="F44" s="423"/>
      <c r="G44" s="423">
        <f>G39+G43</f>
        <v>3</v>
      </c>
      <c r="H44" s="423">
        <f>H37+H39+H41+H42</f>
        <v>120</v>
      </c>
      <c r="I44" s="423"/>
      <c r="J44" s="423">
        <f>J37+J39+J41+J42</f>
        <v>9</v>
      </c>
      <c r="K44" s="423">
        <f>K38</f>
        <v>30</v>
      </c>
      <c r="L44" s="423"/>
      <c r="M44" s="423">
        <f>M38</f>
        <v>2</v>
      </c>
      <c r="N44" s="423">
        <f>N41</f>
        <v>30</v>
      </c>
      <c r="O44" s="423"/>
      <c r="P44" s="423">
        <f>P41</f>
        <v>3</v>
      </c>
      <c r="Q44" s="423">
        <f>SUM(Q37:Q43)</f>
        <v>300</v>
      </c>
      <c r="R44" s="423">
        <f>SUM(R37:R43)</f>
        <v>20</v>
      </c>
    </row>
    <row r="45" spans="1:19" ht="10.25" customHeight="1" x14ac:dyDescent="0.2">
      <c r="A45"/>
      <c r="P45" s="89"/>
      <c r="Q45" s="90"/>
      <c r="R45" s="89"/>
    </row>
    <row r="46" spans="1:19" ht="27" customHeight="1" x14ac:dyDescent="0.2">
      <c r="A46" s="451" t="s">
        <v>83</v>
      </c>
      <c r="B46" s="451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</row>
    <row r="1048573" spans="18:18" x14ac:dyDescent="0.2">
      <c r="R1048573" t="e">
        <f>SUM(#REF!)</f>
        <v>#REF!</v>
      </c>
    </row>
  </sheetData>
  <mergeCells count="40">
    <mergeCell ref="D24:D25"/>
    <mergeCell ref="E24:G24"/>
    <mergeCell ref="H24:J24"/>
    <mergeCell ref="K24:M24"/>
    <mergeCell ref="N24:P24"/>
    <mergeCell ref="H25:J25"/>
    <mergeCell ref="K25:M25"/>
    <mergeCell ref="N25:P25"/>
    <mergeCell ref="E23:J23"/>
    <mergeCell ref="K23:P23"/>
    <mergeCell ref="A2:R2"/>
    <mergeCell ref="A1:R1"/>
    <mergeCell ref="A17:A19"/>
    <mergeCell ref="R3:R5"/>
    <mergeCell ref="E4:G4"/>
    <mergeCell ref="H4:J4"/>
    <mergeCell ref="K4:M4"/>
    <mergeCell ref="N4:P4"/>
    <mergeCell ref="B3:B5"/>
    <mergeCell ref="C3:C5"/>
    <mergeCell ref="Q3:Q5"/>
    <mergeCell ref="D3:D5"/>
    <mergeCell ref="E3:J3"/>
    <mergeCell ref="K3:P3"/>
    <mergeCell ref="A14:A16"/>
    <mergeCell ref="A6:A13"/>
    <mergeCell ref="A30:R31"/>
    <mergeCell ref="B34:B36"/>
    <mergeCell ref="C34:C36"/>
    <mergeCell ref="D34:D36"/>
    <mergeCell ref="E34:J34"/>
    <mergeCell ref="K34:P34"/>
    <mergeCell ref="Q34:Q36"/>
    <mergeCell ref="R34:R36"/>
    <mergeCell ref="E35:G35"/>
    <mergeCell ref="H35:J35"/>
    <mergeCell ref="K35:M35"/>
    <mergeCell ref="N35:P35"/>
    <mergeCell ref="B21:Q21"/>
    <mergeCell ref="E25:G2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Flet,Klarnet,Trąbka,Puzon...1st</vt:lpstr>
      <vt:lpstr>Saksofon 1 st</vt:lpstr>
      <vt:lpstr>Dęte oprócz saksofonu 2 st.</vt:lpstr>
      <vt:lpstr>Saksofon 2 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Mikołaj Zgółka</dc:creator>
  <cp:lastModifiedBy>Renata Pabich</cp:lastModifiedBy>
  <cp:lastPrinted>2021-09-16T13:10:12Z</cp:lastPrinted>
  <dcterms:created xsi:type="dcterms:W3CDTF">2021-07-13T16:08:45Z</dcterms:created>
  <dcterms:modified xsi:type="dcterms:W3CDTF">2025-09-30T14:35:12Z</dcterms:modified>
</cp:coreProperties>
</file>